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autoCompressPictures="0" defaultThemeVersion="124226"/>
  <mc:AlternateContent xmlns:mc="http://schemas.openxmlformats.org/markup-compatibility/2006">
    <mc:Choice Requires="x15">
      <x15ac:absPath xmlns:x15ac="http://schemas.microsoft.com/office/spreadsheetml/2010/11/ac" url="https://climateregistry.sharepoint.com/Public/Policy/Panama Forest/Tools and other documents/"/>
    </mc:Choice>
  </mc:AlternateContent>
  <xr:revisionPtr revIDLastSave="10" documentId="13_ncr:1_{1FA69377-327A-4060-BC95-2A700488624A}" xr6:coauthVersionLast="47" xr6:coauthVersionMax="47" xr10:uidLastSave="{4715B0A1-502C-4C53-85A0-4DF76EFA127C}"/>
  <workbookProtection workbookAlgorithmName="SHA-512" workbookHashValue="vRM7PZWUnZv6+ugFZW0mUHkImaQ/vm3kRPC2WJq4QyNytahCSdzWlhCAZ2ZHm3oDJuJllJu0id7f3sC5n9PaLQ==" workbookSaltValue="NJA5o+PVeB4optOgqlp+9g==" workbookSpinCount="100000" lockStructure="1"/>
  <bookViews>
    <workbookView minimized="1" xWindow="45555" yWindow="2400" windowWidth="7500" windowHeight="8205" tabRatio="876" activeTab="1" xr2:uid="{00000000-000D-0000-FFFF-FFFF00000000}"/>
  </bookViews>
  <sheets>
    <sheet name="Instrucciones" sheetId="13" r:id="rId1"/>
    <sheet name="Tablero" sheetId="1" r:id="rId2"/>
    <sheet name="Supuestos" sheetId="9" state="hidden" r:id="rId3"/>
    <sheet name="Tonelada por Año" sheetId="7" r:id="rId4"/>
    <sheet name="Fondo de Aseguramiento" sheetId="12" r:id="rId5"/>
    <sheet name="Costos " sheetId="4" r:id="rId6"/>
    <sheet name="Beneficios" sheetId="3" r:id="rId7"/>
    <sheet name="Resultados" sheetId="8" r:id="rId8"/>
    <sheet name="Cambios" sheetId="11" state="hidden"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1" l="1"/>
  <c r="D3" i="12"/>
  <c r="D4" i="12"/>
  <c r="D5" i="12"/>
  <c r="D6" i="12"/>
  <c r="D7" i="12"/>
  <c r="D8" i="12"/>
  <c r="D9" i="12"/>
  <c r="D10" i="12"/>
  <c r="D11" i="12"/>
  <c r="D12" i="12"/>
  <c r="D13" i="12"/>
  <c r="D14" i="12"/>
  <c r="D15" i="12"/>
  <c r="D16" i="12"/>
  <c r="E24" i="7"/>
  <c r="F24" i="7"/>
  <c r="G24" i="7"/>
  <c r="D24" i="7"/>
  <c r="D10" i="4" l="1"/>
  <c r="E9" i="9"/>
  <c r="E10" i="9"/>
  <c r="E11" i="9"/>
  <c r="D9" i="1"/>
  <c r="L48" i="9"/>
  <c r="D3" i="9"/>
  <c r="AA48" i="9"/>
  <c r="AB48" i="9"/>
  <c r="Y48" i="9"/>
  <c r="U48" i="9"/>
  <c r="R48" i="9"/>
  <c r="O48" i="9"/>
  <c r="J49" i="9" l="1"/>
  <c r="C42" i="9" l="1"/>
  <c r="D1" i="12"/>
  <c r="D5" i="4"/>
  <c r="E5" i="4" s="1"/>
  <c r="D6" i="4"/>
  <c r="E6" i="4" s="1"/>
  <c r="F6" i="4" s="1"/>
  <c r="G6" i="4" s="1"/>
  <c r="H6" i="4" s="1"/>
  <c r="I6" i="4" s="1"/>
  <c r="J6" i="4" s="1"/>
  <c r="K6" i="4" s="1"/>
  <c r="L6" i="4" s="1"/>
  <c r="M6" i="4" s="1"/>
  <c r="N6" i="4" s="1"/>
  <c r="O6" i="4" s="1"/>
  <c r="P6" i="4" s="1"/>
  <c r="Q6" i="4" s="1"/>
  <c r="R6" i="4" s="1"/>
  <c r="S6" i="4" s="1"/>
  <c r="T6" i="4" s="1"/>
  <c r="U6" i="4" s="1"/>
  <c r="V6" i="4" s="1"/>
  <c r="W6" i="4" s="1"/>
  <c r="X6" i="4" s="1"/>
  <c r="Y6" i="4" s="1"/>
  <c r="Z6" i="4" s="1"/>
  <c r="AA6" i="4" s="1"/>
  <c r="AB6" i="4" s="1"/>
  <c r="AC6" i="4" s="1"/>
  <c r="AD6" i="4" s="1"/>
  <c r="AE6" i="4" s="1"/>
  <c r="AF6" i="4" s="1"/>
  <c r="AG6" i="4" s="1"/>
  <c r="AH6" i="4" s="1"/>
  <c r="AI6" i="4" s="1"/>
  <c r="AJ6" i="4" s="1"/>
  <c r="AK6" i="4" s="1"/>
  <c r="AL6" i="4" s="1"/>
  <c r="AM6" i="4" s="1"/>
  <c r="AN6" i="4" s="1"/>
  <c r="AO6" i="4" s="1"/>
  <c r="AP6" i="4" s="1"/>
  <c r="AQ6" i="4" s="1"/>
  <c r="AR6" i="4" s="1"/>
  <c r="AS6" i="4" s="1"/>
  <c r="AT6" i="4" s="1"/>
  <c r="AU6" i="4" s="1"/>
  <c r="AV6" i="4" s="1"/>
  <c r="AW6" i="4" s="1"/>
  <c r="AX6" i="4" s="1"/>
  <c r="AY6" i="4" s="1"/>
  <c r="AZ6" i="4" s="1"/>
  <c r="BA6" i="4" s="1"/>
  <c r="BB6" i="4" s="1"/>
  <c r="BC6" i="4" s="1"/>
  <c r="BD6" i="4" s="1"/>
  <c r="BE6" i="4" s="1"/>
  <c r="BF6" i="4" s="1"/>
  <c r="BG6" i="4" s="1"/>
  <c r="BH6" i="4" s="1"/>
  <c r="BI6" i="4" s="1"/>
  <c r="BJ6" i="4" s="1"/>
  <c r="BK6" i="4" s="1"/>
  <c r="BL6" i="4" s="1"/>
  <c r="BM6" i="4" s="1"/>
  <c r="BN6" i="4" s="1"/>
  <c r="BO6" i="4" s="1"/>
  <c r="BP6" i="4" s="1"/>
  <c r="BQ6" i="4" s="1"/>
  <c r="BR6" i="4" s="1"/>
  <c r="BS6" i="4" s="1"/>
  <c r="BT6" i="4" s="1"/>
  <c r="BU6" i="4" s="1"/>
  <c r="BV6" i="4" s="1"/>
  <c r="BW6" i="4" s="1"/>
  <c r="BX6" i="4" s="1"/>
  <c r="BY6" i="4" s="1"/>
  <c r="BZ6" i="4" s="1"/>
  <c r="CA6" i="4" s="1"/>
  <c r="CB6" i="4" s="1"/>
  <c r="CC6" i="4" s="1"/>
  <c r="CD6" i="4" s="1"/>
  <c r="CE6" i="4" s="1"/>
  <c r="CF6" i="4" s="1"/>
  <c r="CG6" i="4" s="1"/>
  <c r="CH6" i="4" s="1"/>
  <c r="CI6" i="4" s="1"/>
  <c r="CJ6" i="4" s="1"/>
  <c r="CK6" i="4" s="1"/>
  <c r="CL6" i="4" s="1"/>
  <c r="CM6" i="4" s="1"/>
  <c r="CN6" i="4" s="1"/>
  <c r="CO6" i="4" s="1"/>
  <c r="CP6" i="4" s="1"/>
  <c r="CQ6" i="4" s="1"/>
  <c r="CR6" i="4" s="1"/>
  <c r="CS6" i="4" s="1"/>
  <c r="CT6" i="4" s="1"/>
  <c r="CU6" i="4" s="1"/>
  <c r="CV6" i="4" s="1"/>
  <c r="CW6" i="4" s="1"/>
  <c r="CX6" i="4" s="1"/>
  <c r="CY6" i="4" s="1"/>
  <c r="CZ6" i="4" s="1"/>
  <c r="DA6" i="4" s="1"/>
  <c r="DB6" i="4" s="1"/>
  <c r="B5" i="3" l="1"/>
  <c r="I3" i="9"/>
  <c r="C55" i="9" s="1"/>
  <c r="D8" i="1"/>
  <c r="F5" i="4" l="1"/>
  <c r="G5" i="4" s="1"/>
  <c r="I4" i="9"/>
  <c r="E37" i="4"/>
  <c r="F37" i="4" s="1"/>
  <c r="E38" i="4"/>
  <c r="F38" i="4" s="1"/>
  <c r="C34" i="9"/>
  <c r="B7" i="7" s="1"/>
  <c r="C7" i="7" s="1"/>
  <c r="D7" i="7" s="1"/>
  <c r="E7" i="7" s="1"/>
  <c r="F10" i="9"/>
  <c r="E12" i="9"/>
  <c r="E13" i="9"/>
  <c r="C37" i="9" s="1"/>
  <c r="D27" i="9"/>
  <c r="C33" i="9" s="1"/>
  <c r="E16" i="4"/>
  <c r="P16" i="4" s="1"/>
  <c r="Z16" i="4" s="1"/>
  <c r="AJ16" i="4" s="1"/>
  <c r="AT16" i="4" s="1"/>
  <c r="BD16" i="4" s="1"/>
  <c r="BN16" i="4" s="1"/>
  <c r="BX16" i="4" s="1"/>
  <c r="CH16" i="4" s="1"/>
  <c r="CR16" i="4" s="1"/>
  <c r="D47" i="9"/>
  <c r="E27" i="4"/>
  <c r="G27" i="4" s="1"/>
  <c r="H27" i="4" s="1"/>
  <c r="I27" i="4" s="1"/>
  <c r="J27" i="4" s="1"/>
  <c r="K27" i="4" s="1"/>
  <c r="L27" i="4" s="1"/>
  <c r="M27" i="4" s="1"/>
  <c r="N27" i="4" s="1"/>
  <c r="O27" i="4" s="1"/>
  <c r="P27" i="4" s="1"/>
  <c r="Q27" i="4" s="1"/>
  <c r="R27" i="4" s="1"/>
  <c r="S27" i="4" s="1"/>
  <c r="T27" i="4" s="1"/>
  <c r="U27" i="4" s="1"/>
  <c r="V27" i="4" s="1"/>
  <c r="W27" i="4" s="1"/>
  <c r="X27" i="4" s="1"/>
  <c r="Y27" i="4" s="1"/>
  <c r="Z27" i="4" s="1"/>
  <c r="AA27" i="4" s="1"/>
  <c r="AB27" i="4" s="1"/>
  <c r="AC27" i="4" s="1"/>
  <c r="AD27" i="4" s="1"/>
  <c r="AE27" i="4" s="1"/>
  <c r="AF27" i="4" s="1"/>
  <c r="AG27" i="4" s="1"/>
  <c r="AH27" i="4" s="1"/>
  <c r="AI27" i="4" s="1"/>
  <c r="AJ27" i="4" s="1"/>
  <c r="AK27" i="4" s="1"/>
  <c r="AL27" i="4" s="1"/>
  <c r="AM27" i="4" s="1"/>
  <c r="AN27" i="4" s="1"/>
  <c r="AO27" i="4" s="1"/>
  <c r="AP27" i="4" s="1"/>
  <c r="AQ27" i="4" s="1"/>
  <c r="AR27" i="4" s="1"/>
  <c r="AS27" i="4" s="1"/>
  <c r="AT27" i="4" s="1"/>
  <c r="AU27" i="4" s="1"/>
  <c r="AV27" i="4" s="1"/>
  <c r="AW27" i="4" s="1"/>
  <c r="AX27" i="4" s="1"/>
  <c r="AY27" i="4" s="1"/>
  <c r="AZ27" i="4" s="1"/>
  <c r="BA27" i="4" s="1"/>
  <c r="BB27" i="4" s="1"/>
  <c r="BC27" i="4" s="1"/>
  <c r="BD27" i="4" s="1"/>
  <c r="BE27" i="4" s="1"/>
  <c r="BF27" i="4" s="1"/>
  <c r="BG27" i="4" s="1"/>
  <c r="BH27" i="4" s="1"/>
  <c r="BI27" i="4" s="1"/>
  <c r="BJ27" i="4" s="1"/>
  <c r="BK27" i="4" s="1"/>
  <c r="BL27" i="4" s="1"/>
  <c r="BM27" i="4" s="1"/>
  <c r="BN27" i="4" s="1"/>
  <c r="BO27" i="4" s="1"/>
  <c r="BP27" i="4" s="1"/>
  <c r="BQ27" i="4" s="1"/>
  <c r="BR27" i="4" s="1"/>
  <c r="BS27" i="4" s="1"/>
  <c r="BT27" i="4" s="1"/>
  <c r="BU27" i="4" s="1"/>
  <c r="BV27" i="4" s="1"/>
  <c r="BW27" i="4" s="1"/>
  <c r="BX27" i="4" s="1"/>
  <c r="BY27" i="4" s="1"/>
  <c r="BZ27" i="4" s="1"/>
  <c r="CA27" i="4" s="1"/>
  <c r="CB27" i="4" s="1"/>
  <c r="CC27" i="4" s="1"/>
  <c r="CD27" i="4" s="1"/>
  <c r="CE27" i="4" s="1"/>
  <c r="CF27" i="4" s="1"/>
  <c r="CG27" i="4" s="1"/>
  <c r="CH27" i="4" s="1"/>
  <c r="CI27" i="4" s="1"/>
  <c r="CJ27" i="4" s="1"/>
  <c r="CK27" i="4" s="1"/>
  <c r="CL27" i="4" s="1"/>
  <c r="CM27" i="4" s="1"/>
  <c r="CN27" i="4" s="1"/>
  <c r="CO27" i="4" s="1"/>
  <c r="CP27" i="4" s="1"/>
  <c r="CQ27" i="4" s="1"/>
  <c r="CR27" i="4" s="1"/>
  <c r="CS27" i="4" s="1"/>
  <c r="CT27" i="4" s="1"/>
  <c r="CU27" i="4" s="1"/>
  <c r="CV27" i="4" s="1"/>
  <c r="CW27" i="4" s="1"/>
  <c r="CX27" i="4" s="1"/>
  <c r="CY27" i="4" s="1"/>
  <c r="CZ27" i="4" s="1"/>
  <c r="DA27" i="4" s="1"/>
  <c r="DB27" i="4" s="1"/>
  <c r="E20" i="4"/>
  <c r="F20" i="4" s="1"/>
  <c r="F22" i="4" s="1"/>
  <c r="E8" i="9"/>
  <c r="D11" i="4"/>
  <c r="E40" i="4"/>
  <c r="E41" i="4"/>
  <c r="E39" i="4"/>
  <c r="G39" i="4" s="1"/>
  <c r="H39" i="4" s="1"/>
  <c r="I39" i="4" s="1"/>
  <c r="J39" i="4" s="1"/>
  <c r="K39" i="4" s="1"/>
  <c r="L39" i="4" s="1"/>
  <c r="G28" i="4"/>
  <c r="G20" i="4"/>
  <c r="G22" i="4" s="1"/>
  <c r="F15" i="4"/>
  <c r="G15" i="4" s="1"/>
  <c r="H15" i="4" s="1"/>
  <c r="H10" i="4"/>
  <c r="H25" i="4"/>
  <c r="H28" i="4" s="1"/>
  <c r="I10" i="4"/>
  <c r="J10" i="4" s="1"/>
  <c r="K10" i="4" s="1"/>
  <c r="L10" i="4" s="1"/>
  <c r="M10" i="4" s="1"/>
  <c r="N10" i="4" s="1"/>
  <c r="O10" i="4" s="1"/>
  <c r="P10" i="4" s="1"/>
  <c r="Q10" i="4" s="1"/>
  <c r="R10" i="4" s="1"/>
  <c r="S10" i="4" s="1"/>
  <c r="T10" i="4" s="1"/>
  <c r="U10" i="4" s="1"/>
  <c r="V10" i="4" s="1"/>
  <c r="W10" i="4" s="1"/>
  <c r="X10" i="4" s="1"/>
  <c r="Y10" i="4" s="1"/>
  <c r="Z10" i="4" s="1"/>
  <c r="AA10" i="4" s="1"/>
  <c r="AB10" i="4" s="1"/>
  <c r="AC10" i="4" s="1"/>
  <c r="AD10" i="4" s="1"/>
  <c r="AE10" i="4" s="1"/>
  <c r="AF10" i="4" s="1"/>
  <c r="AG10" i="4" s="1"/>
  <c r="AH10" i="4" s="1"/>
  <c r="AI10" i="4" s="1"/>
  <c r="AJ10" i="4" s="1"/>
  <c r="AK10" i="4" s="1"/>
  <c r="AL10" i="4" s="1"/>
  <c r="AM10" i="4" s="1"/>
  <c r="AN10" i="4" s="1"/>
  <c r="AO10" i="4" s="1"/>
  <c r="AP10" i="4" s="1"/>
  <c r="AQ10" i="4" s="1"/>
  <c r="AR10" i="4" s="1"/>
  <c r="AS10" i="4" s="1"/>
  <c r="AT10" i="4" s="1"/>
  <c r="AU10" i="4" s="1"/>
  <c r="AV10" i="4" s="1"/>
  <c r="AW10" i="4" s="1"/>
  <c r="AX10" i="4" s="1"/>
  <c r="AY10" i="4" s="1"/>
  <c r="AZ10" i="4" s="1"/>
  <c r="BA10" i="4" s="1"/>
  <c r="BB10" i="4" s="1"/>
  <c r="BC10" i="4" s="1"/>
  <c r="BD10" i="4" s="1"/>
  <c r="BE10" i="4" s="1"/>
  <c r="BF10" i="4" s="1"/>
  <c r="BG10" i="4" s="1"/>
  <c r="BH10" i="4" s="1"/>
  <c r="BI10" i="4" s="1"/>
  <c r="BJ10" i="4" s="1"/>
  <c r="BK10" i="4" s="1"/>
  <c r="BL10" i="4" s="1"/>
  <c r="BM10" i="4" s="1"/>
  <c r="BN10" i="4" s="1"/>
  <c r="BO10" i="4" s="1"/>
  <c r="BP10" i="4" s="1"/>
  <c r="BQ10" i="4" s="1"/>
  <c r="BR10" i="4" s="1"/>
  <c r="BS10" i="4" s="1"/>
  <c r="BT10" i="4" s="1"/>
  <c r="BU10" i="4" s="1"/>
  <c r="BV10" i="4" s="1"/>
  <c r="BW10" i="4" s="1"/>
  <c r="BX10" i="4" s="1"/>
  <c r="BY10" i="4" s="1"/>
  <c r="BZ10" i="4" s="1"/>
  <c r="CA10" i="4" s="1"/>
  <c r="CB10" i="4" s="1"/>
  <c r="CC10" i="4" s="1"/>
  <c r="CD10" i="4" s="1"/>
  <c r="CE10" i="4" s="1"/>
  <c r="CF10" i="4" s="1"/>
  <c r="CG10" i="4" s="1"/>
  <c r="CH10" i="4" s="1"/>
  <c r="CI10" i="4" s="1"/>
  <c r="CJ10" i="4" s="1"/>
  <c r="CK10" i="4" s="1"/>
  <c r="CL10" i="4" s="1"/>
  <c r="CM10" i="4" s="1"/>
  <c r="CN10" i="4" s="1"/>
  <c r="CO10" i="4" s="1"/>
  <c r="CP10" i="4" s="1"/>
  <c r="CQ10" i="4" s="1"/>
  <c r="CR10" i="4" s="1"/>
  <c r="CS10" i="4" s="1"/>
  <c r="CT10" i="4" s="1"/>
  <c r="CU10" i="4" s="1"/>
  <c r="CV10" i="4" s="1"/>
  <c r="CW10" i="4" s="1"/>
  <c r="CX10" i="4" s="1"/>
  <c r="CY10" i="4" s="1"/>
  <c r="CZ10" i="4" s="1"/>
  <c r="DA10" i="4" s="1"/>
  <c r="DB10" i="4" s="1"/>
  <c r="F25" i="4"/>
  <c r="F28" i="4" s="1"/>
  <c r="F26" i="4"/>
  <c r="C4" i="3"/>
  <c r="F13" i="9"/>
  <c r="D13" i="9"/>
  <c r="F12" i="9"/>
  <c r="D12" i="9"/>
  <c r="F11" i="9"/>
  <c r="D11" i="9"/>
  <c r="D10" i="9"/>
  <c r="F8" i="9"/>
  <c r="DC28" i="4"/>
  <c r="C6" i="8"/>
  <c r="B30" i="7"/>
  <c r="C56" i="9" l="1"/>
  <c r="G32" i="4" s="1"/>
  <c r="H32" i="4" s="1"/>
  <c r="C10" i="4"/>
  <c r="CV4" i="3"/>
  <c r="T4" i="3"/>
  <c r="P4" i="3"/>
  <c r="AJ4" i="3"/>
  <c r="AB4" i="3"/>
  <c r="X4" i="3"/>
  <c r="AR4" i="3"/>
  <c r="CX4" i="3"/>
  <c r="AF4" i="3"/>
  <c r="AZ4" i="3"/>
  <c r="F4" i="3"/>
  <c r="CY4" i="3"/>
  <c r="CY5" i="3" s="1"/>
  <c r="BH4" i="3"/>
  <c r="N4" i="3"/>
  <c r="E4" i="3"/>
  <c r="BP4" i="3"/>
  <c r="V4" i="3"/>
  <c r="M4" i="3"/>
  <c r="BX4" i="3"/>
  <c r="D4" i="3"/>
  <c r="AD4" i="3"/>
  <c r="U4" i="3"/>
  <c r="CF4" i="3"/>
  <c r="L4" i="3"/>
  <c r="H4" i="3"/>
  <c r="AC4" i="3"/>
  <c r="CN4" i="3"/>
  <c r="H17" i="4"/>
  <c r="I15" i="4"/>
  <c r="J15" i="4" s="1"/>
  <c r="BR4" i="3"/>
  <c r="BS4" i="3"/>
  <c r="AH4" i="3"/>
  <c r="CK4" i="3"/>
  <c r="BA4" i="3"/>
  <c r="AG4" i="3"/>
  <c r="AY4" i="3"/>
  <c r="CJ4" i="3"/>
  <c r="CW4" i="3"/>
  <c r="B2" i="7"/>
  <c r="C2" i="7" s="1"/>
  <c r="D2" i="7" s="1"/>
  <c r="CG4" i="3"/>
  <c r="BN4" i="3"/>
  <c r="AV4" i="3"/>
  <c r="Z4" i="3"/>
  <c r="CE4" i="3"/>
  <c r="BM4" i="3"/>
  <c r="AU4" i="3"/>
  <c r="Y4" i="3"/>
  <c r="CT4" i="3"/>
  <c r="CB4" i="3"/>
  <c r="BJ4" i="3"/>
  <c r="AQ4" i="3"/>
  <c r="R4" i="3"/>
  <c r="D13" i="7"/>
  <c r="CS4" i="3"/>
  <c r="CA4" i="3"/>
  <c r="BI4" i="3"/>
  <c r="AP4" i="3"/>
  <c r="Q4" i="3"/>
  <c r="C13" i="7"/>
  <c r="CP4" i="3"/>
  <c r="BW4" i="3"/>
  <c r="BE4" i="3"/>
  <c r="AM4" i="3"/>
  <c r="J4" i="3"/>
  <c r="B13" i="7"/>
  <c r="CO4" i="3"/>
  <c r="BV4" i="3"/>
  <c r="BD4" i="3"/>
  <c r="AL4" i="3"/>
  <c r="I4" i="3"/>
  <c r="B5" i="7"/>
  <c r="B6" i="7" s="1"/>
  <c r="I25" i="4"/>
  <c r="I28" i="4" s="1"/>
  <c r="I17" i="4"/>
  <c r="G17" i="4"/>
  <c r="F7" i="4"/>
  <c r="M39" i="4"/>
  <c r="J17" i="4"/>
  <c r="K15" i="4"/>
  <c r="E13" i="7"/>
  <c r="F7" i="7"/>
  <c r="CR4" i="3"/>
  <c r="CM4" i="3"/>
  <c r="CI4" i="3"/>
  <c r="CD4" i="3"/>
  <c r="BZ4" i="3"/>
  <c r="BU4" i="3"/>
  <c r="BQ4" i="3"/>
  <c r="BL4" i="3"/>
  <c r="BG4" i="3"/>
  <c r="BC4" i="3"/>
  <c r="AX4" i="3"/>
  <c r="AT4" i="3"/>
  <c r="AO4" i="3"/>
  <c r="AK4" i="3"/>
  <c r="AE4" i="3"/>
  <c r="W4" i="3"/>
  <c r="O4" i="3"/>
  <c r="G4" i="3"/>
  <c r="H20" i="4"/>
  <c r="CU4" i="3"/>
  <c r="CQ4" i="3"/>
  <c r="CL4" i="3"/>
  <c r="CH4" i="3"/>
  <c r="CC4" i="3"/>
  <c r="BY4" i="3"/>
  <c r="BT4" i="3"/>
  <c r="BO4" i="3"/>
  <c r="BK4" i="3"/>
  <c r="BF4" i="3"/>
  <c r="BB4" i="3"/>
  <c r="AW4" i="3"/>
  <c r="AS4" i="3"/>
  <c r="AN4" i="3"/>
  <c r="AI4" i="3"/>
  <c r="AA4" i="3"/>
  <c r="S4" i="3"/>
  <c r="K4" i="3"/>
  <c r="F16" i="4"/>
  <c r="F17" i="4" s="1"/>
  <c r="E2" i="7" l="1"/>
  <c r="E10" i="4"/>
  <c r="F10" i="4" s="1"/>
  <c r="F12" i="4" s="1"/>
  <c r="C11" i="4"/>
  <c r="E11" i="4" s="1"/>
  <c r="G11" i="4" s="1"/>
  <c r="H11" i="4" s="1"/>
  <c r="H5" i="4"/>
  <c r="I5" i="4" s="1"/>
  <c r="J5" i="4" s="1"/>
  <c r="K5" i="4" s="1"/>
  <c r="L5" i="4" s="1"/>
  <c r="M5" i="4" s="1"/>
  <c r="G7" i="4"/>
  <c r="C5" i="7"/>
  <c r="D5" i="7" s="1"/>
  <c r="E5" i="7" s="1"/>
  <c r="F5" i="7" s="1"/>
  <c r="G34" i="4"/>
  <c r="L33" i="4"/>
  <c r="F31" i="4"/>
  <c r="F34" i="4" s="1"/>
  <c r="B8" i="7"/>
  <c r="B9" i="7" s="1"/>
  <c r="B12" i="7"/>
  <c r="H34" i="4"/>
  <c r="I32" i="4"/>
  <c r="J25" i="4"/>
  <c r="J28" i="4" s="1"/>
  <c r="K25" i="4"/>
  <c r="F13" i="7"/>
  <c r="G7" i="7"/>
  <c r="H22" i="4"/>
  <c r="I20" i="4"/>
  <c r="N39" i="4"/>
  <c r="K17" i="4"/>
  <c r="L15" i="4"/>
  <c r="D31" i="7" l="1"/>
  <c r="E31" i="7"/>
  <c r="F31" i="7"/>
  <c r="G31" i="7"/>
  <c r="C31" i="7"/>
  <c r="H31" i="7"/>
  <c r="F2" i="7"/>
  <c r="B15" i="7"/>
  <c r="B16" i="7" s="1"/>
  <c r="G12" i="4"/>
  <c r="I11" i="4"/>
  <c r="H12" i="4"/>
  <c r="D6" i="7"/>
  <c r="D12" i="7" s="1"/>
  <c r="D15" i="7" s="1"/>
  <c r="C6" i="7"/>
  <c r="C8" i="7" s="1"/>
  <c r="C9" i="7" s="1"/>
  <c r="E6" i="7"/>
  <c r="E8" i="7" s="1"/>
  <c r="L34" i="4"/>
  <c r="R33" i="4"/>
  <c r="B31" i="7"/>
  <c r="B17" i="7" s="1"/>
  <c r="K31" i="7"/>
  <c r="BJ31" i="7"/>
  <c r="BE31" i="7"/>
  <c r="BH31" i="7"/>
  <c r="AX31" i="7"/>
  <c r="AS31" i="7"/>
  <c r="O31" i="7"/>
  <c r="AN31" i="7"/>
  <c r="S31" i="7"/>
  <c r="BM31" i="7"/>
  <c r="BF31" i="7"/>
  <c r="BA31" i="7"/>
  <c r="BT31" i="7"/>
  <c r="BB31" i="7"/>
  <c r="BR31" i="7"/>
  <c r="BP31" i="7"/>
  <c r="AU31" i="7"/>
  <c r="AW31" i="7"/>
  <c r="AA31" i="7"/>
  <c r="N31" i="7"/>
  <c r="I31" i="7"/>
  <c r="L31" i="7"/>
  <c r="BN31" i="7"/>
  <c r="BI31" i="7"/>
  <c r="P31" i="7"/>
  <c r="AE31" i="7"/>
  <c r="AT31" i="7"/>
  <c r="BS31" i="7"/>
  <c r="AP31" i="7"/>
  <c r="AI31" i="7"/>
  <c r="V31" i="7"/>
  <c r="Q31" i="7"/>
  <c r="T31" i="7"/>
  <c r="J31" i="7"/>
  <c r="BQ31" i="7"/>
  <c r="AV31" i="7"/>
  <c r="BK31" i="7"/>
  <c r="AC31" i="7"/>
  <c r="AQ31" i="7"/>
  <c r="AD31" i="7"/>
  <c r="Y31" i="7"/>
  <c r="AB31" i="7"/>
  <c r="R31" i="7"/>
  <c r="M31" i="7"/>
  <c r="W31" i="7"/>
  <c r="AF31" i="7"/>
  <c r="AR31" i="7"/>
  <c r="BO31" i="7"/>
  <c r="AK31" i="7"/>
  <c r="AY31" i="7"/>
  <c r="AL31" i="7"/>
  <c r="AG31" i="7"/>
  <c r="AJ31" i="7"/>
  <c r="Z31" i="7"/>
  <c r="U31" i="7"/>
  <c r="BC31" i="7"/>
  <c r="AM31" i="7"/>
  <c r="BL31" i="7"/>
  <c r="BG31" i="7"/>
  <c r="AO31" i="7"/>
  <c r="X31" i="7"/>
  <c r="AZ31" i="7"/>
  <c r="AH31" i="7"/>
  <c r="BD31" i="7"/>
  <c r="I34" i="4"/>
  <c r="J32" i="4"/>
  <c r="L17" i="4"/>
  <c r="M15" i="4"/>
  <c r="H7" i="4"/>
  <c r="J20" i="4"/>
  <c r="I22" i="4"/>
  <c r="O39" i="4"/>
  <c r="N5" i="4"/>
  <c r="H7" i="7"/>
  <c r="G13" i="7"/>
  <c r="G5" i="7"/>
  <c r="F6" i="7"/>
  <c r="L25" i="4"/>
  <c r="K28" i="4"/>
  <c r="C32" i="7" l="1"/>
  <c r="C17" i="7" s="1"/>
  <c r="D32" i="7"/>
  <c r="E32" i="7"/>
  <c r="C24" i="7"/>
  <c r="G2" i="7"/>
  <c r="F32" i="7"/>
  <c r="J11" i="4"/>
  <c r="I12" i="4"/>
  <c r="E12" i="7"/>
  <c r="E15" i="7" s="1"/>
  <c r="E16" i="7" s="1"/>
  <c r="D8" i="7"/>
  <c r="D9" i="7" s="1"/>
  <c r="C12" i="7"/>
  <c r="R34" i="4"/>
  <c r="X33" i="4"/>
  <c r="B18" i="7"/>
  <c r="B19" i="7"/>
  <c r="F40" i="4"/>
  <c r="F42" i="4" s="1"/>
  <c r="F46" i="4" s="1"/>
  <c r="J34" i="4"/>
  <c r="K32" i="4"/>
  <c r="O5" i="4"/>
  <c r="H5" i="7"/>
  <c r="G6" i="7"/>
  <c r="J22" i="4"/>
  <c r="K20" i="4"/>
  <c r="I7" i="4"/>
  <c r="L28" i="4"/>
  <c r="M25" i="4"/>
  <c r="M17" i="4"/>
  <c r="N15" i="4"/>
  <c r="F8" i="7"/>
  <c r="F12" i="7"/>
  <c r="F15" i="7" s="1"/>
  <c r="I7" i="7"/>
  <c r="H13" i="7"/>
  <c r="P39" i="4"/>
  <c r="CL33" i="7" l="1"/>
  <c r="BY33" i="7"/>
  <c r="BZ33" i="7"/>
  <c r="CH33" i="7"/>
  <c r="CW33" i="7"/>
  <c r="CQ33" i="7"/>
  <c r="CM33" i="7"/>
  <c r="CU33" i="7"/>
  <c r="CX33" i="7"/>
  <c r="CC33" i="7"/>
  <c r="CG33" i="7"/>
  <c r="BX33" i="7"/>
  <c r="CB33" i="7"/>
  <c r="CE33" i="7"/>
  <c r="CI33" i="7"/>
  <c r="BW33" i="7"/>
  <c r="CN33" i="7"/>
  <c r="CT33" i="7"/>
  <c r="CS33" i="7"/>
  <c r="CR33" i="7"/>
  <c r="CP33" i="7"/>
  <c r="CV33" i="7"/>
  <c r="CA33" i="7"/>
  <c r="CF33" i="7"/>
  <c r="CD33" i="7"/>
  <c r="CO33" i="7"/>
  <c r="CK33" i="7"/>
  <c r="CJ33" i="7"/>
  <c r="H33" i="7"/>
  <c r="E33" i="7"/>
  <c r="F33" i="7"/>
  <c r="G33" i="7"/>
  <c r="H2" i="7"/>
  <c r="G32" i="7"/>
  <c r="AK33" i="7"/>
  <c r="D33" i="7"/>
  <c r="D17" i="7" s="1"/>
  <c r="D18" i="7" s="1"/>
  <c r="C15" i="7"/>
  <c r="C16" i="7" s="1"/>
  <c r="C19" i="7"/>
  <c r="C20" i="7" s="1"/>
  <c r="B20" i="12"/>
  <c r="B21" i="12" s="1"/>
  <c r="F16" i="7"/>
  <c r="K11" i="4"/>
  <c r="J12" i="4"/>
  <c r="AP33" i="7"/>
  <c r="E9" i="7"/>
  <c r="J33" i="7"/>
  <c r="AY33" i="7"/>
  <c r="AE33" i="7"/>
  <c r="S33" i="7"/>
  <c r="BN33" i="7"/>
  <c r="BB33" i="7"/>
  <c r="AO33" i="7"/>
  <c r="BA33" i="7"/>
  <c r="AA33" i="7"/>
  <c r="BR33" i="7"/>
  <c r="AB33" i="7"/>
  <c r="BE33" i="7"/>
  <c r="BJ33" i="7"/>
  <c r="AT33" i="7"/>
  <c r="AZ33" i="7"/>
  <c r="BG33" i="7"/>
  <c r="X33" i="7"/>
  <c r="P33" i="7"/>
  <c r="BL33" i="7"/>
  <c r="BQ33" i="7"/>
  <c r="BC33" i="7"/>
  <c r="N33" i="7"/>
  <c r="AD33" i="7"/>
  <c r="AQ33" i="7"/>
  <c r="AG33" i="7"/>
  <c r="Y33" i="7"/>
  <c r="BF33" i="7"/>
  <c r="K33" i="7"/>
  <c r="O33" i="7"/>
  <c r="I33" i="7"/>
  <c r="BH33" i="7"/>
  <c r="AF33" i="7"/>
  <c r="AW33" i="7"/>
  <c r="W33" i="7"/>
  <c r="AM33" i="7"/>
  <c r="AC33" i="7"/>
  <c r="AN33" i="7"/>
  <c r="R33" i="7"/>
  <c r="BT33" i="7"/>
  <c r="BK33" i="7"/>
  <c r="AH33" i="7"/>
  <c r="T33" i="7"/>
  <c r="AL33" i="7"/>
  <c r="BI33" i="7"/>
  <c r="Z33" i="7"/>
  <c r="AX33" i="7"/>
  <c r="U33" i="7"/>
  <c r="BO33" i="7"/>
  <c r="AV33" i="7"/>
  <c r="M33" i="7"/>
  <c r="BP33" i="7"/>
  <c r="AJ33" i="7"/>
  <c r="BU33" i="7"/>
  <c r="AU33" i="7"/>
  <c r="Q33" i="7"/>
  <c r="BM33" i="7"/>
  <c r="BS33" i="7"/>
  <c r="BV33" i="7"/>
  <c r="V33" i="7"/>
  <c r="AS33" i="7"/>
  <c r="BD33" i="7"/>
  <c r="AR33" i="7"/>
  <c r="AI33" i="7"/>
  <c r="L33" i="7"/>
  <c r="X34" i="4"/>
  <c r="AD33" i="4"/>
  <c r="C18" i="7"/>
  <c r="G40" i="4"/>
  <c r="B25" i="7"/>
  <c r="B20" i="7"/>
  <c r="B26" i="7" s="1"/>
  <c r="B27" i="7" s="1"/>
  <c r="K34" i="4"/>
  <c r="M32" i="4"/>
  <c r="K22" i="4"/>
  <c r="L20" i="4"/>
  <c r="Q39" i="4"/>
  <c r="J7" i="4"/>
  <c r="G12" i="7"/>
  <c r="G15" i="7" s="1"/>
  <c r="G16" i="7" s="1"/>
  <c r="G8" i="7"/>
  <c r="P5" i="4"/>
  <c r="I13" i="7"/>
  <c r="J7" i="7"/>
  <c r="N17" i="4"/>
  <c r="O15" i="4"/>
  <c r="M28" i="4"/>
  <c r="N25" i="4"/>
  <c r="I5" i="7"/>
  <c r="H6" i="7"/>
  <c r="CL34" i="7" l="1"/>
  <c r="CR34" i="7"/>
  <c r="CE34" i="7"/>
  <c r="CT34" i="7"/>
  <c r="CI34" i="7"/>
  <c r="CG34" i="7"/>
  <c r="CP34" i="7"/>
  <c r="BY34" i="7"/>
  <c r="CM34" i="7"/>
  <c r="CQ34" i="7"/>
  <c r="CA34" i="7"/>
  <c r="CJ34" i="7"/>
  <c r="CU34" i="7"/>
  <c r="CC34" i="7"/>
  <c r="CN34" i="7"/>
  <c r="CK34" i="7"/>
  <c r="CB34" i="7"/>
  <c r="CO34" i="7"/>
  <c r="CS34" i="7"/>
  <c r="CV34" i="7"/>
  <c r="CX34" i="7"/>
  <c r="BX34" i="7"/>
  <c r="CD34" i="7"/>
  <c r="CF34" i="7"/>
  <c r="CW34" i="7"/>
  <c r="CH34" i="7"/>
  <c r="BZ34" i="7"/>
  <c r="D16" i="7"/>
  <c r="F34" i="7"/>
  <c r="G34" i="7"/>
  <c r="H34" i="7"/>
  <c r="C26" i="7"/>
  <c r="C25" i="7"/>
  <c r="C29" i="7" s="1"/>
  <c r="C21" i="12"/>
  <c r="AH34" i="7"/>
  <c r="E34" i="7"/>
  <c r="E17" i="7" s="1"/>
  <c r="C20" i="12"/>
  <c r="C22" i="12" s="1"/>
  <c r="D22" i="12" s="1"/>
  <c r="E22" i="12" s="1"/>
  <c r="F22" i="12" s="1"/>
  <c r="G22" i="12" s="1"/>
  <c r="H22" i="12" s="1"/>
  <c r="I22" i="12" s="1"/>
  <c r="J22" i="12" s="1"/>
  <c r="K22" i="12" s="1"/>
  <c r="L22" i="12" s="1"/>
  <c r="M22" i="12" s="1"/>
  <c r="N22" i="12" s="1"/>
  <c r="O22" i="12" s="1"/>
  <c r="P22" i="12" s="1"/>
  <c r="Q22" i="12" s="1"/>
  <c r="R22" i="12" s="1"/>
  <c r="S22" i="12" s="1"/>
  <c r="T22" i="12" s="1"/>
  <c r="U22" i="12" s="1"/>
  <c r="V22" i="12" s="1"/>
  <c r="W22" i="12" s="1"/>
  <c r="X22" i="12" s="1"/>
  <c r="Y22" i="12" s="1"/>
  <c r="Z22" i="12" s="1"/>
  <c r="AA22" i="12" s="1"/>
  <c r="AB22" i="12" s="1"/>
  <c r="AC22" i="12" s="1"/>
  <c r="AD22" i="12" s="1"/>
  <c r="AE22" i="12" s="1"/>
  <c r="AF22" i="12" s="1"/>
  <c r="AG22" i="12" s="1"/>
  <c r="AH22" i="12" s="1"/>
  <c r="AI22" i="12" s="1"/>
  <c r="AJ22" i="12" s="1"/>
  <c r="AK22" i="12" s="1"/>
  <c r="AL22" i="12" s="1"/>
  <c r="AM22" i="12" s="1"/>
  <c r="AN22" i="12" s="1"/>
  <c r="AO22" i="12" s="1"/>
  <c r="AP22" i="12" s="1"/>
  <c r="AQ22" i="12" s="1"/>
  <c r="AR22" i="12" s="1"/>
  <c r="AS22" i="12" s="1"/>
  <c r="AT22" i="12" s="1"/>
  <c r="AU22" i="12" s="1"/>
  <c r="AV22" i="12" s="1"/>
  <c r="AW22" i="12" s="1"/>
  <c r="AX22" i="12" s="1"/>
  <c r="AY22" i="12" s="1"/>
  <c r="AZ22" i="12" s="1"/>
  <c r="BA22" i="12" s="1"/>
  <c r="BB22" i="12" s="1"/>
  <c r="BC22" i="12" s="1"/>
  <c r="BD22" i="12" s="1"/>
  <c r="BE22" i="12" s="1"/>
  <c r="BF22" i="12" s="1"/>
  <c r="BG22" i="12" s="1"/>
  <c r="BH22" i="12" s="1"/>
  <c r="BI22" i="12" s="1"/>
  <c r="BJ22" i="12" s="1"/>
  <c r="BK22" i="12" s="1"/>
  <c r="BL22" i="12" s="1"/>
  <c r="BM22" i="12" s="1"/>
  <c r="BN22" i="12" s="1"/>
  <c r="BO22" i="12" s="1"/>
  <c r="BP22" i="12" s="1"/>
  <c r="BQ22" i="12" s="1"/>
  <c r="BR22" i="12" s="1"/>
  <c r="BS22" i="12" s="1"/>
  <c r="BT22" i="12" s="1"/>
  <c r="BU22" i="12" s="1"/>
  <c r="BV22" i="12" s="1"/>
  <c r="BW22" i="12" s="1"/>
  <c r="BX22" i="12" s="1"/>
  <c r="BY22" i="12" s="1"/>
  <c r="BZ22" i="12" s="1"/>
  <c r="CA22" i="12" s="1"/>
  <c r="CB22" i="12" s="1"/>
  <c r="CC22" i="12" s="1"/>
  <c r="CD22" i="12" s="1"/>
  <c r="CE22" i="12" s="1"/>
  <c r="CF22" i="12" s="1"/>
  <c r="CG22" i="12" s="1"/>
  <c r="CH22" i="12" s="1"/>
  <c r="CI22" i="12" s="1"/>
  <c r="CJ22" i="12" s="1"/>
  <c r="CK22" i="12" s="1"/>
  <c r="CL22" i="12" s="1"/>
  <c r="CM22" i="12" s="1"/>
  <c r="CN22" i="12" s="1"/>
  <c r="CO22" i="12" s="1"/>
  <c r="CP22" i="12" s="1"/>
  <c r="CQ22" i="12" s="1"/>
  <c r="CR22" i="12" s="1"/>
  <c r="CS22" i="12" s="1"/>
  <c r="CT22" i="12" s="1"/>
  <c r="CU22" i="12" s="1"/>
  <c r="CV22" i="12" s="1"/>
  <c r="CW22" i="12" s="1"/>
  <c r="H32" i="7"/>
  <c r="I2" i="7"/>
  <c r="F9" i="7"/>
  <c r="AA34" i="7"/>
  <c r="AM34" i="7"/>
  <c r="R34" i="7"/>
  <c r="M34" i="7"/>
  <c r="AX34" i="7"/>
  <c r="N34" i="7"/>
  <c r="BW34" i="7"/>
  <c r="V34" i="7"/>
  <c r="L11" i="4"/>
  <c r="K12" i="4"/>
  <c r="BD34" i="7"/>
  <c r="AL34" i="7"/>
  <c r="BC34" i="7"/>
  <c r="BF34" i="7"/>
  <c r="BQ34" i="7"/>
  <c r="BP34" i="7"/>
  <c r="AI34" i="7"/>
  <c r="AB34" i="7"/>
  <c r="L34" i="7"/>
  <c r="Z34" i="7"/>
  <c r="BO34" i="7"/>
  <c r="AJ34" i="7"/>
  <c r="S34" i="7"/>
  <c r="AD34" i="7"/>
  <c r="AC34" i="7"/>
  <c r="AT34" i="7"/>
  <c r="BI34" i="7"/>
  <c r="AZ34" i="7"/>
  <c r="AY34" i="7"/>
  <c r="AR34" i="7"/>
  <c r="W34" i="7"/>
  <c r="BB34" i="7"/>
  <c r="U34" i="7"/>
  <c r="AO34" i="7"/>
  <c r="AS34" i="7"/>
  <c r="BL34" i="7"/>
  <c r="BG34" i="7"/>
  <c r="Q34" i="7"/>
  <c r="AW34" i="7"/>
  <c r="BE34" i="7"/>
  <c r="BT34" i="7"/>
  <c r="T34" i="7"/>
  <c r="BM34" i="7"/>
  <c r="BA34" i="7"/>
  <c r="BS34" i="7"/>
  <c r="AQ34" i="7"/>
  <c r="AU34" i="7"/>
  <c r="BR34" i="7"/>
  <c r="BU34" i="7"/>
  <c r="I34" i="7"/>
  <c r="J34" i="7"/>
  <c r="BN34" i="7"/>
  <c r="P34" i="7"/>
  <c r="BK34" i="7"/>
  <c r="O34" i="7"/>
  <c r="AK34" i="7"/>
  <c r="AN34" i="7"/>
  <c r="Y34" i="7"/>
  <c r="AP34" i="7"/>
  <c r="AG34" i="7"/>
  <c r="AF34" i="7"/>
  <c r="AE34" i="7"/>
  <c r="BH34" i="7"/>
  <c r="AV34" i="7"/>
  <c r="K34" i="7"/>
  <c r="X34" i="7"/>
  <c r="BV34" i="7"/>
  <c r="BJ34" i="7"/>
  <c r="H40" i="4"/>
  <c r="D19" i="7"/>
  <c r="D20" i="7" s="1"/>
  <c r="AD34" i="4"/>
  <c r="AJ33" i="4"/>
  <c r="M34" i="4"/>
  <c r="N32" i="4"/>
  <c r="J13" i="7"/>
  <c r="K7" i="7"/>
  <c r="L22" i="4"/>
  <c r="M20" i="4"/>
  <c r="K7" i="4"/>
  <c r="H8" i="7"/>
  <c r="H12" i="7"/>
  <c r="Q5" i="4"/>
  <c r="R39" i="4"/>
  <c r="J5" i="7"/>
  <c r="I6" i="7"/>
  <c r="N28" i="4"/>
  <c r="O25" i="4"/>
  <c r="O17" i="4"/>
  <c r="P15" i="4"/>
  <c r="CU35" i="7" l="1"/>
  <c r="CX35" i="7"/>
  <c r="CL35" i="7"/>
  <c r="CT35" i="7"/>
  <c r="CP35" i="7"/>
  <c r="CW35" i="7"/>
  <c r="CR35" i="7"/>
  <c r="CM35" i="7"/>
  <c r="CQ35" i="7"/>
  <c r="BY35" i="7"/>
  <c r="CE35" i="7"/>
  <c r="BZ35" i="7"/>
  <c r="CD35" i="7"/>
  <c r="CH35" i="7"/>
  <c r="CK35" i="7"/>
  <c r="CJ35" i="7"/>
  <c r="CB35" i="7"/>
  <c r="CF35" i="7"/>
  <c r="CI35" i="7"/>
  <c r="CN35" i="7"/>
  <c r="CS35" i="7"/>
  <c r="CC35" i="7"/>
  <c r="CV35" i="7"/>
  <c r="CA35" i="7"/>
  <c r="CO35" i="7"/>
  <c r="CG35" i="7"/>
  <c r="L35" i="7"/>
  <c r="G35" i="7"/>
  <c r="H35" i="7"/>
  <c r="C30" i="7"/>
  <c r="G41" i="4" s="1"/>
  <c r="G42" i="4" s="1"/>
  <c r="G46" i="4" s="1"/>
  <c r="D5" i="8" s="1"/>
  <c r="C5" i="3"/>
  <c r="D6" i="8" s="1"/>
  <c r="C27" i="7"/>
  <c r="D21" i="12"/>
  <c r="E21" i="12" s="1"/>
  <c r="D21" i="7"/>
  <c r="D22" i="7" s="1"/>
  <c r="D26" i="7"/>
  <c r="D25" i="7"/>
  <c r="D29" i="7" s="1"/>
  <c r="D30" i="7" s="1"/>
  <c r="H41" i="4" s="1"/>
  <c r="H42" i="4" s="1"/>
  <c r="H46" i="4" s="1"/>
  <c r="E5" i="8" s="1"/>
  <c r="M35" i="7"/>
  <c r="F35" i="7"/>
  <c r="F17" i="7" s="1"/>
  <c r="J2" i="7"/>
  <c r="I32" i="7"/>
  <c r="C21" i="7"/>
  <c r="C22" i="7" s="1"/>
  <c r="H15" i="7"/>
  <c r="H16" i="7" s="1"/>
  <c r="E18" i="7"/>
  <c r="D20" i="12"/>
  <c r="BP35" i="7"/>
  <c r="BL35" i="7"/>
  <c r="AF35" i="7"/>
  <c r="AO35" i="7"/>
  <c r="BH35" i="7"/>
  <c r="AL35" i="7"/>
  <c r="BT35" i="7"/>
  <c r="K35" i="7"/>
  <c r="AS35" i="7"/>
  <c r="BC35" i="7"/>
  <c r="S35" i="7"/>
  <c r="X35" i="7"/>
  <c r="T35" i="7"/>
  <c r="AV35" i="7"/>
  <c r="AY35" i="7"/>
  <c r="BO35" i="7"/>
  <c r="BB35" i="7"/>
  <c r="BW35" i="7"/>
  <c r="U35" i="7"/>
  <c r="BM35" i="7"/>
  <c r="BU35" i="7"/>
  <c r="AD35" i="7"/>
  <c r="BD35" i="7"/>
  <c r="P35" i="7"/>
  <c r="BG35" i="7"/>
  <c r="BX35" i="7"/>
  <c r="W35" i="7"/>
  <c r="Y35" i="7"/>
  <c r="AT35" i="7"/>
  <c r="BA35" i="7"/>
  <c r="AM35" i="7"/>
  <c r="N35" i="7"/>
  <c r="BN35" i="7"/>
  <c r="Q35" i="7"/>
  <c r="BK35" i="7"/>
  <c r="AW35" i="7"/>
  <c r="AP35" i="7"/>
  <c r="BR35" i="7"/>
  <c r="BV35" i="7"/>
  <c r="AI35" i="7"/>
  <c r="BS35" i="7"/>
  <c r="BF35" i="7"/>
  <c r="AQ35" i="7"/>
  <c r="G9" i="7"/>
  <c r="BJ35" i="7"/>
  <c r="AE35" i="7"/>
  <c r="AB35" i="7"/>
  <c r="AG35" i="7"/>
  <c r="BQ35" i="7"/>
  <c r="I35" i="7"/>
  <c r="O35" i="7"/>
  <c r="AU35" i="7"/>
  <c r="AX35" i="7"/>
  <c r="J35" i="7"/>
  <c r="BE35" i="7"/>
  <c r="V35" i="7"/>
  <c r="AH35" i="7"/>
  <c r="AA35" i="7"/>
  <c r="Z35" i="7"/>
  <c r="AN35" i="7"/>
  <c r="AC35" i="7"/>
  <c r="AR35" i="7"/>
  <c r="BI35" i="7"/>
  <c r="AJ35" i="7"/>
  <c r="AZ35" i="7"/>
  <c r="R35" i="7"/>
  <c r="AK35" i="7"/>
  <c r="M11" i="4"/>
  <c r="L12" i="4"/>
  <c r="I40" i="4"/>
  <c r="E19" i="7"/>
  <c r="E20" i="7" s="1"/>
  <c r="C5" i="8"/>
  <c r="C7" i="8" s="1"/>
  <c r="AP33" i="4"/>
  <c r="AJ34" i="4"/>
  <c r="O32" i="4"/>
  <c r="N34" i="4"/>
  <c r="Q15" i="4"/>
  <c r="P17" i="4"/>
  <c r="I12" i="7"/>
  <c r="I8" i="7"/>
  <c r="L7" i="4"/>
  <c r="S39" i="4"/>
  <c r="K5" i="7"/>
  <c r="J6" i="7"/>
  <c r="R5" i="4"/>
  <c r="L7" i="7"/>
  <c r="K13" i="7"/>
  <c r="O28" i="4"/>
  <c r="P25" i="4"/>
  <c r="N20" i="4"/>
  <c r="M22" i="4"/>
  <c r="H36" i="7" l="1"/>
  <c r="CV36" i="7"/>
  <c r="CL36" i="7"/>
  <c r="CD36" i="7"/>
  <c r="CF36" i="7"/>
  <c r="CR36" i="7"/>
  <c r="CS36" i="7"/>
  <c r="CW36" i="7"/>
  <c r="CT36" i="7"/>
  <c r="BZ36" i="7"/>
  <c r="CB36" i="7"/>
  <c r="CG36" i="7"/>
  <c r="CH36" i="7"/>
  <c r="CK36" i="7"/>
  <c r="CE36" i="7"/>
  <c r="CQ36" i="7"/>
  <c r="CC36" i="7"/>
  <c r="CU36" i="7"/>
  <c r="CP36" i="7"/>
  <c r="CI36" i="7"/>
  <c r="CM36" i="7"/>
  <c r="CO36" i="7"/>
  <c r="CA36" i="7"/>
  <c r="CX36" i="7"/>
  <c r="CJ36" i="7"/>
  <c r="CN36" i="7"/>
  <c r="AV36" i="7"/>
  <c r="BH36" i="7"/>
  <c r="AW36" i="7"/>
  <c r="Q36" i="7"/>
  <c r="D27" i="7"/>
  <c r="D5" i="3"/>
  <c r="E6" i="8" s="1"/>
  <c r="E7" i="8" s="1"/>
  <c r="D7" i="8"/>
  <c r="E26" i="7"/>
  <c r="E25" i="7"/>
  <c r="E29" i="7" s="1"/>
  <c r="K2" i="7"/>
  <c r="J32" i="7"/>
  <c r="AA36" i="7"/>
  <c r="G36" i="7"/>
  <c r="G17" i="7" s="1"/>
  <c r="I15" i="7"/>
  <c r="I16" i="7" s="1"/>
  <c r="F19" i="7"/>
  <c r="F25" i="7" s="1"/>
  <c r="E20" i="12"/>
  <c r="E24" i="12" s="1"/>
  <c r="F24" i="12" s="1"/>
  <c r="G24" i="12" s="1"/>
  <c r="H24" i="12" s="1"/>
  <c r="I24" i="12" s="1"/>
  <c r="J24" i="12" s="1"/>
  <c r="K24" i="12" s="1"/>
  <c r="L24" i="12" s="1"/>
  <c r="M24" i="12" s="1"/>
  <c r="N24" i="12" s="1"/>
  <c r="O24" i="12" s="1"/>
  <c r="P24" i="12" s="1"/>
  <c r="Q24" i="12" s="1"/>
  <c r="R24" i="12" s="1"/>
  <c r="S24" i="12" s="1"/>
  <c r="T24" i="12" s="1"/>
  <c r="U24" i="12" s="1"/>
  <c r="V24" i="12" s="1"/>
  <c r="W24" i="12" s="1"/>
  <c r="X24" i="12" s="1"/>
  <c r="Y24" i="12" s="1"/>
  <c r="Z24" i="12" s="1"/>
  <c r="AA24" i="12" s="1"/>
  <c r="AB24" i="12" s="1"/>
  <c r="AC24" i="12" s="1"/>
  <c r="AD24" i="12" s="1"/>
  <c r="AE24" i="12" s="1"/>
  <c r="AF24" i="12" s="1"/>
  <c r="AG24" i="12" s="1"/>
  <c r="AH24" i="12" s="1"/>
  <c r="AI24" i="12" s="1"/>
  <c r="AJ24" i="12" s="1"/>
  <c r="AK24" i="12" s="1"/>
  <c r="AL24" i="12" s="1"/>
  <c r="AM24" i="12" s="1"/>
  <c r="AN24" i="12" s="1"/>
  <c r="AO24" i="12" s="1"/>
  <c r="AP24" i="12" s="1"/>
  <c r="AQ24" i="12" s="1"/>
  <c r="AR24" i="12" s="1"/>
  <c r="AS24" i="12" s="1"/>
  <c r="AT24" i="12" s="1"/>
  <c r="AU24" i="12" s="1"/>
  <c r="AV24" i="12" s="1"/>
  <c r="AW24" i="12" s="1"/>
  <c r="AX24" i="12" s="1"/>
  <c r="AY24" i="12" s="1"/>
  <c r="AZ24" i="12" s="1"/>
  <c r="BA24" i="12" s="1"/>
  <c r="BB24" i="12" s="1"/>
  <c r="BC24" i="12" s="1"/>
  <c r="BD24" i="12" s="1"/>
  <c r="BE24" i="12" s="1"/>
  <c r="BF24" i="12" s="1"/>
  <c r="BG24" i="12" s="1"/>
  <c r="BH24" i="12" s="1"/>
  <c r="BI24" i="12" s="1"/>
  <c r="BJ24" i="12" s="1"/>
  <c r="BK24" i="12" s="1"/>
  <c r="BL24" i="12" s="1"/>
  <c r="BM24" i="12" s="1"/>
  <c r="BN24" i="12" s="1"/>
  <c r="BO24" i="12" s="1"/>
  <c r="BP24" i="12" s="1"/>
  <c r="BQ24" i="12" s="1"/>
  <c r="BR24" i="12" s="1"/>
  <c r="BS24" i="12" s="1"/>
  <c r="BT24" i="12" s="1"/>
  <c r="BU24" i="12" s="1"/>
  <c r="BV24" i="12" s="1"/>
  <c r="BW24" i="12" s="1"/>
  <c r="BX24" i="12" s="1"/>
  <c r="BY24" i="12" s="1"/>
  <c r="BZ24" i="12" s="1"/>
  <c r="CA24" i="12" s="1"/>
  <c r="CB24" i="12" s="1"/>
  <c r="CC24" i="12" s="1"/>
  <c r="CD24" i="12" s="1"/>
  <c r="CE24" i="12" s="1"/>
  <c r="CF24" i="12" s="1"/>
  <c r="CG24" i="12" s="1"/>
  <c r="CH24" i="12" s="1"/>
  <c r="CI24" i="12" s="1"/>
  <c r="CJ24" i="12" s="1"/>
  <c r="CK24" i="12" s="1"/>
  <c r="CL24" i="12" s="1"/>
  <c r="CM24" i="12" s="1"/>
  <c r="CN24" i="12" s="1"/>
  <c r="CO24" i="12" s="1"/>
  <c r="CP24" i="12" s="1"/>
  <c r="CQ24" i="12" s="1"/>
  <c r="CR24" i="12" s="1"/>
  <c r="CS24" i="12" s="1"/>
  <c r="CT24" i="12" s="1"/>
  <c r="CU24" i="12" s="1"/>
  <c r="CV24" i="12" s="1"/>
  <c r="CW24" i="12" s="1"/>
  <c r="D23" i="12"/>
  <c r="E23" i="12" s="1"/>
  <c r="F23" i="12" s="1"/>
  <c r="G23" i="12" s="1"/>
  <c r="BP36" i="7"/>
  <c r="BF36" i="7"/>
  <c r="M36" i="7"/>
  <c r="AQ36" i="7"/>
  <c r="BD36" i="7"/>
  <c r="AT36" i="7"/>
  <c r="R36" i="7"/>
  <c r="K36" i="7"/>
  <c r="BX36" i="7"/>
  <c r="BU36" i="7"/>
  <c r="AP36" i="7"/>
  <c r="BS36" i="7"/>
  <c r="BK36" i="7"/>
  <c r="BI36" i="7"/>
  <c r="BR36" i="7"/>
  <c r="AN36" i="7"/>
  <c r="AZ36" i="7"/>
  <c r="AE36" i="7"/>
  <c r="J36" i="7"/>
  <c r="AC36" i="7"/>
  <c r="AB36" i="7"/>
  <c r="W36" i="7"/>
  <c r="S36" i="7"/>
  <c r="BC36" i="7"/>
  <c r="AF36" i="7"/>
  <c r="AI36" i="7"/>
  <c r="AL36" i="7"/>
  <c r="X36" i="7"/>
  <c r="AJ36" i="7"/>
  <c r="AY36" i="7"/>
  <c r="AO36" i="7"/>
  <c r="BN36" i="7"/>
  <c r="BY36" i="7"/>
  <c r="T36" i="7"/>
  <c r="V36" i="7"/>
  <c r="H9" i="7"/>
  <c r="P36" i="7"/>
  <c r="BM36" i="7"/>
  <c r="BA36" i="7"/>
  <c r="U36" i="7"/>
  <c r="BL36" i="7"/>
  <c r="AK36" i="7"/>
  <c r="BJ36" i="7"/>
  <c r="AX36" i="7"/>
  <c r="AR36" i="7"/>
  <c r="N36" i="7"/>
  <c r="BB36" i="7"/>
  <c r="Z36" i="7"/>
  <c r="BW36" i="7"/>
  <c r="BQ36" i="7"/>
  <c r="AG36" i="7"/>
  <c r="Y36" i="7"/>
  <c r="I36" i="7"/>
  <c r="BE36" i="7"/>
  <c r="AH36" i="7"/>
  <c r="O36" i="7"/>
  <c r="AU36" i="7"/>
  <c r="BV36" i="7"/>
  <c r="AS36" i="7"/>
  <c r="L36" i="7"/>
  <c r="AD36" i="7"/>
  <c r="AM36" i="7"/>
  <c r="BG36" i="7"/>
  <c r="BO36" i="7"/>
  <c r="BT36" i="7"/>
  <c r="J40" i="4"/>
  <c r="F18" i="7"/>
  <c r="N11" i="4"/>
  <c r="M12" i="4"/>
  <c r="AP34" i="4"/>
  <c r="AV33" i="4"/>
  <c r="O34" i="4"/>
  <c r="P32" i="4"/>
  <c r="L5" i="7"/>
  <c r="K6" i="7"/>
  <c r="N22" i="4"/>
  <c r="O20" i="4"/>
  <c r="Q25" i="4"/>
  <c r="P28" i="4"/>
  <c r="S5" i="4"/>
  <c r="T39" i="4"/>
  <c r="M7" i="4"/>
  <c r="M7" i="7"/>
  <c r="L13" i="7"/>
  <c r="J12" i="7"/>
  <c r="J8" i="7"/>
  <c r="Q17" i="4"/>
  <c r="R15" i="4"/>
  <c r="CM37" i="7" l="1"/>
  <c r="CQ37" i="7"/>
  <c r="CK37" i="7"/>
  <c r="CG37" i="7"/>
  <c r="CV37" i="7"/>
  <c r="CR37" i="7"/>
  <c r="CC37" i="7"/>
  <c r="CJ37" i="7"/>
  <c r="CS37" i="7"/>
  <c r="CN37" i="7"/>
  <c r="CE37" i="7"/>
  <c r="CA37" i="7"/>
  <c r="CF37" i="7"/>
  <c r="CT37" i="7"/>
  <c r="CH37" i="7"/>
  <c r="CO37" i="7"/>
  <c r="CW37" i="7"/>
  <c r="CP37" i="7"/>
  <c r="CD37" i="7"/>
  <c r="CU37" i="7"/>
  <c r="CB37" i="7"/>
  <c r="CI37" i="7"/>
  <c r="CX37" i="7"/>
  <c r="CL37" i="7"/>
  <c r="E30" i="7"/>
  <c r="I41" i="4" s="1"/>
  <c r="I42" i="4" s="1"/>
  <c r="I46" i="4" s="1"/>
  <c r="F5" i="8" s="1"/>
  <c r="E27" i="7"/>
  <c r="K32" i="7"/>
  <c r="L2" i="7"/>
  <c r="AA37" i="7"/>
  <c r="H37" i="7"/>
  <c r="H17" i="7" s="1"/>
  <c r="H19" i="7" s="1"/>
  <c r="E21" i="7"/>
  <c r="E22" i="7" s="1"/>
  <c r="J15" i="7"/>
  <c r="J16" i="7" s="1"/>
  <c r="F20" i="7"/>
  <c r="F26" i="7" s="1"/>
  <c r="K40" i="4"/>
  <c r="F20" i="12"/>
  <c r="H23" i="12"/>
  <c r="I23" i="12" s="1"/>
  <c r="J23" i="12" s="1"/>
  <c r="K23" i="12" s="1"/>
  <c r="L23" i="12" s="1"/>
  <c r="M23" i="12" s="1"/>
  <c r="G18" i="7"/>
  <c r="BV37" i="7"/>
  <c r="G19" i="7"/>
  <c r="G20" i="7" s="1"/>
  <c r="AN37" i="7"/>
  <c r="BF37" i="7"/>
  <c r="AK37" i="7"/>
  <c r="M37" i="7"/>
  <c r="BG37" i="7"/>
  <c r="AD37" i="7"/>
  <c r="S37" i="7"/>
  <c r="BD37" i="7"/>
  <c r="BJ37" i="7"/>
  <c r="T37" i="7"/>
  <c r="AV37" i="7"/>
  <c r="BR37" i="7"/>
  <c r="J37" i="7"/>
  <c r="AH37" i="7"/>
  <c r="AX37" i="7"/>
  <c r="AB37" i="7"/>
  <c r="AQ37" i="7"/>
  <c r="K37" i="7"/>
  <c r="Z37" i="7"/>
  <c r="X37" i="7"/>
  <c r="BL37" i="7"/>
  <c r="BN37" i="7"/>
  <c r="O37" i="7"/>
  <c r="BO37" i="7"/>
  <c r="BH37" i="7"/>
  <c r="N37" i="7"/>
  <c r="AC37" i="7"/>
  <c r="BI37" i="7"/>
  <c r="AU37" i="7"/>
  <c r="BP37" i="7"/>
  <c r="I9" i="7"/>
  <c r="P37" i="7"/>
  <c r="AJ37" i="7"/>
  <c r="BE37" i="7"/>
  <c r="AF37" i="7"/>
  <c r="AZ37" i="7"/>
  <c r="Q37" i="7"/>
  <c r="BU37" i="7"/>
  <c r="AI37" i="7"/>
  <c r="AS37" i="7"/>
  <c r="AO37" i="7"/>
  <c r="V37" i="7"/>
  <c r="AE37" i="7"/>
  <c r="BY37" i="7"/>
  <c r="BC37" i="7"/>
  <c r="BS37" i="7"/>
  <c r="AG37" i="7"/>
  <c r="BK37" i="7"/>
  <c r="BW37" i="7"/>
  <c r="AL37" i="7"/>
  <c r="Y37" i="7"/>
  <c r="L37" i="7"/>
  <c r="BA37" i="7"/>
  <c r="U37" i="7"/>
  <c r="BX37" i="7"/>
  <c r="R37" i="7"/>
  <c r="AY37" i="7"/>
  <c r="BQ37" i="7"/>
  <c r="W37" i="7"/>
  <c r="AP37" i="7"/>
  <c r="AM37" i="7"/>
  <c r="AR37" i="7"/>
  <c r="AW37" i="7"/>
  <c r="BB37" i="7"/>
  <c r="AT37" i="7"/>
  <c r="BM37" i="7"/>
  <c r="I37" i="7"/>
  <c r="BZ37" i="7"/>
  <c r="BT37" i="7"/>
  <c r="O11" i="4"/>
  <c r="N12" i="4"/>
  <c r="E5" i="3"/>
  <c r="F6" i="8" s="1"/>
  <c r="AV34" i="4"/>
  <c r="BB33" i="4"/>
  <c r="P34" i="4"/>
  <c r="Q32" i="4"/>
  <c r="N7" i="4"/>
  <c r="T5" i="4"/>
  <c r="R25" i="4"/>
  <c r="Q28" i="4"/>
  <c r="K12" i="7"/>
  <c r="K8" i="7"/>
  <c r="N7" i="7"/>
  <c r="M13" i="7"/>
  <c r="U39" i="4"/>
  <c r="O22" i="4"/>
  <c r="P20" i="4"/>
  <c r="L6" i="7"/>
  <c r="M5" i="7"/>
  <c r="R17" i="4"/>
  <c r="S15" i="4"/>
  <c r="Z38" i="7" l="1"/>
  <c r="CG38" i="7"/>
  <c r="CT38" i="7"/>
  <c r="CP38" i="7"/>
  <c r="CL38" i="7"/>
  <c r="CN38" i="7"/>
  <c r="CC38" i="7"/>
  <c r="CH38" i="7"/>
  <c r="CJ38" i="7"/>
  <c r="CV38" i="7"/>
  <c r="CS38" i="7"/>
  <c r="CM38" i="7"/>
  <c r="CQ38" i="7"/>
  <c r="CU38" i="7"/>
  <c r="CD38" i="7"/>
  <c r="CE38" i="7"/>
  <c r="CW38" i="7"/>
  <c r="CK38" i="7"/>
  <c r="CO38" i="7"/>
  <c r="CF38" i="7"/>
  <c r="CI38" i="7"/>
  <c r="CB38" i="7"/>
  <c r="CR38" i="7"/>
  <c r="CX38" i="7"/>
  <c r="G26" i="7"/>
  <c r="H20" i="7"/>
  <c r="G25" i="7"/>
  <c r="G29" i="7" s="1"/>
  <c r="G30" i="7" s="1"/>
  <c r="K41" i="4" s="1"/>
  <c r="K42" i="4" s="1"/>
  <c r="K46" i="4" s="1"/>
  <c r="H5" i="8" s="1"/>
  <c r="F29" i="7"/>
  <c r="F27" i="7" s="1"/>
  <c r="F21" i="12"/>
  <c r="G21" i="12" s="1"/>
  <c r="F21" i="7"/>
  <c r="F22" i="7" s="1"/>
  <c r="L32" i="7"/>
  <c r="M2" i="7"/>
  <c r="K15" i="7"/>
  <c r="K16" i="7" s="1"/>
  <c r="G20" i="12"/>
  <c r="G26" i="12" s="1"/>
  <c r="H26" i="12" s="1"/>
  <c r="I26" i="12" s="1"/>
  <c r="J26" i="12" s="1"/>
  <c r="K26" i="12" s="1"/>
  <c r="L26" i="12" s="1"/>
  <c r="M26" i="12" s="1"/>
  <c r="N26" i="12" s="1"/>
  <c r="O26" i="12" s="1"/>
  <c r="P26" i="12" s="1"/>
  <c r="Q26" i="12" s="1"/>
  <c r="R26" i="12" s="1"/>
  <c r="S26" i="12" s="1"/>
  <c r="T26" i="12" s="1"/>
  <c r="U26" i="12" s="1"/>
  <c r="V26" i="12" s="1"/>
  <c r="W26" i="12" s="1"/>
  <c r="X26" i="12" s="1"/>
  <c r="Y26" i="12" s="1"/>
  <c r="Z26" i="12" s="1"/>
  <c r="AA26" i="12" s="1"/>
  <c r="AB26" i="12" s="1"/>
  <c r="AC26" i="12" s="1"/>
  <c r="AD26" i="12" s="1"/>
  <c r="AE26" i="12" s="1"/>
  <c r="AF26" i="12" s="1"/>
  <c r="AG26" i="12" s="1"/>
  <c r="AH26" i="12" s="1"/>
  <c r="AI26" i="12" s="1"/>
  <c r="AJ26" i="12" s="1"/>
  <c r="AK26" i="12" s="1"/>
  <c r="AL26" i="12" s="1"/>
  <c r="AM26" i="12" s="1"/>
  <c r="AN26" i="12" s="1"/>
  <c r="AO26" i="12" s="1"/>
  <c r="AP26" i="12" s="1"/>
  <c r="AQ26" i="12" s="1"/>
  <c r="AR26" i="12" s="1"/>
  <c r="AS26" i="12" s="1"/>
  <c r="AT26" i="12" s="1"/>
  <c r="AU26" i="12" s="1"/>
  <c r="AV26" i="12" s="1"/>
  <c r="N23" i="12"/>
  <c r="O23" i="12" s="1"/>
  <c r="P23" i="12" s="1"/>
  <c r="Q23" i="12" s="1"/>
  <c r="R23" i="12" s="1"/>
  <c r="S23" i="12" s="1"/>
  <c r="T23" i="12" s="1"/>
  <c r="U23" i="12" s="1"/>
  <c r="V23" i="12" s="1"/>
  <c r="W23" i="12" s="1"/>
  <c r="X23" i="12" s="1"/>
  <c r="Y23" i="12" s="1"/>
  <c r="Z23" i="12" s="1"/>
  <c r="AA23" i="12" s="1"/>
  <c r="AB23" i="12" s="1"/>
  <c r="AC23" i="12" s="1"/>
  <c r="AD23" i="12" s="1"/>
  <c r="AE23" i="12" s="1"/>
  <c r="AF23" i="12" s="1"/>
  <c r="AG23" i="12" s="1"/>
  <c r="AH23" i="12" s="1"/>
  <c r="AI23" i="12" s="1"/>
  <c r="AJ23" i="12" s="1"/>
  <c r="AK23" i="12" s="1"/>
  <c r="AL23" i="12" s="1"/>
  <c r="AM23" i="12" s="1"/>
  <c r="AN23" i="12" s="1"/>
  <c r="AO23" i="12" s="1"/>
  <c r="AP23" i="12" s="1"/>
  <c r="AQ23" i="12" s="1"/>
  <c r="AR23" i="12" s="1"/>
  <c r="AS23" i="12" s="1"/>
  <c r="AT23" i="12" s="1"/>
  <c r="AU23" i="12" s="1"/>
  <c r="AV23" i="12" s="1"/>
  <c r="AW23" i="12" s="1"/>
  <c r="AX23" i="12" s="1"/>
  <c r="AY23" i="12" s="1"/>
  <c r="AZ23" i="12" s="1"/>
  <c r="BA23" i="12" s="1"/>
  <c r="BB23" i="12" s="1"/>
  <c r="BC23" i="12" s="1"/>
  <c r="BD23" i="12" s="1"/>
  <c r="BE23" i="12" s="1"/>
  <c r="BF23" i="12" s="1"/>
  <c r="BG23" i="12" s="1"/>
  <c r="BH23" i="12" s="1"/>
  <c r="BI23" i="12" s="1"/>
  <c r="BJ23" i="12" s="1"/>
  <c r="BK23" i="12" s="1"/>
  <c r="BL23" i="12" s="1"/>
  <c r="BM23" i="12" s="1"/>
  <c r="BN23" i="12" s="1"/>
  <c r="BO23" i="12" s="1"/>
  <c r="BP23" i="12" s="1"/>
  <c r="BQ23" i="12" s="1"/>
  <c r="BR23" i="12" s="1"/>
  <c r="BS23" i="12" s="1"/>
  <c r="BT23" i="12" s="1"/>
  <c r="BU23" i="12" s="1"/>
  <c r="BV23" i="12" s="1"/>
  <c r="BW23" i="12" s="1"/>
  <c r="BX23" i="12" s="1"/>
  <c r="BY23" i="12" s="1"/>
  <c r="BZ23" i="12" s="1"/>
  <c r="CA23" i="12" s="1"/>
  <c r="CB23" i="12" s="1"/>
  <c r="CC23" i="12" s="1"/>
  <c r="CD23" i="12" s="1"/>
  <c r="CE23" i="12" s="1"/>
  <c r="CF23" i="12" s="1"/>
  <c r="CG23" i="12" s="1"/>
  <c r="CH23" i="12" s="1"/>
  <c r="CI23" i="12" s="1"/>
  <c r="CJ23" i="12" s="1"/>
  <c r="CK23" i="12" s="1"/>
  <c r="CL23" i="12" s="1"/>
  <c r="CM23" i="12" s="1"/>
  <c r="CN23" i="12" s="1"/>
  <c r="CO23" i="12" s="1"/>
  <c r="CP23" i="12" s="1"/>
  <c r="CQ23" i="12" s="1"/>
  <c r="CR23" i="12" s="1"/>
  <c r="CS23" i="12" s="1"/>
  <c r="CT23" i="12" s="1"/>
  <c r="CU23" i="12" s="1"/>
  <c r="CV23" i="12" s="1"/>
  <c r="CW23" i="12" s="1"/>
  <c r="F25" i="12"/>
  <c r="G25" i="12" s="1"/>
  <c r="AX38" i="7"/>
  <c r="AF38" i="7"/>
  <c r="AQ38" i="7"/>
  <c r="K38" i="7"/>
  <c r="AH38" i="7"/>
  <c r="AU38" i="7"/>
  <c r="BK38" i="7"/>
  <c r="L38" i="7"/>
  <c r="AB38" i="7"/>
  <c r="Y38" i="7"/>
  <c r="AT38" i="7"/>
  <c r="U38" i="7"/>
  <c r="BB38" i="7"/>
  <c r="BM38" i="7"/>
  <c r="BO38" i="7"/>
  <c r="BU38" i="7"/>
  <c r="BL38" i="7"/>
  <c r="R38" i="7"/>
  <c r="BG38" i="7"/>
  <c r="BV38" i="7"/>
  <c r="S38" i="7"/>
  <c r="J38" i="7"/>
  <c r="BE38" i="7"/>
  <c r="X38" i="7"/>
  <c r="AA38" i="7"/>
  <c r="BC38" i="7"/>
  <c r="T38" i="7"/>
  <c r="P38" i="7"/>
  <c r="BP38" i="7"/>
  <c r="AP38" i="7"/>
  <c r="AL38" i="7"/>
  <c r="AM38" i="7"/>
  <c r="BD38" i="7"/>
  <c r="CA38" i="7"/>
  <c r="BY38" i="7"/>
  <c r="AY38" i="7"/>
  <c r="BA38" i="7"/>
  <c r="AK38" i="7"/>
  <c r="AD38" i="7"/>
  <c r="O38" i="7"/>
  <c r="AG38" i="7"/>
  <c r="BX38" i="7"/>
  <c r="Q38" i="7"/>
  <c r="AS38" i="7"/>
  <c r="AR38" i="7"/>
  <c r="W38" i="7"/>
  <c r="BW38" i="7"/>
  <c r="BF38" i="7"/>
  <c r="AZ38" i="7"/>
  <c r="AO38" i="7"/>
  <c r="H18" i="7"/>
  <c r="AE38" i="7"/>
  <c r="L40" i="4"/>
  <c r="AC38" i="7"/>
  <c r="BH38" i="7"/>
  <c r="AJ38" i="7"/>
  <c r="V38" i="7"/>
  <c r="BI38" i="7"/>
  <c r="M38" i="7"/>
  <c r="AV38" i="7"/>
  <c r="BR38" i="7"/>
  <c r="BQ38" i="7"/>
  <c r="BT38" i="7"/>
  <c r="AW38" i="7"/>
  <c r="I38" i="7"/>
  <c r="I17" i="7" s="1"/>
  <c r="BJ38" i="7"/>
  <c r="AN38" i="7"/>
  <c r="BN38" i="7"/>
  <c r="BZ38" i="7"/>
  <c r="AI38" i="7"/>
  <c r="BS38" i="7"/>
  <c r="N38" i="7"/>
  <c r="J9" i="7"/>
  <c r="P11" i="4"/>
  <c r="O12" i="4"/>
  <c r="F7" i="8"/>
  <c r="BH33" i="4"/>
  <c r="BB34" i="4"/>
  <c r="Q34" i="4"/>
  <c r="S32" i="4"/>
  <c r="M6" i="7"/>
  <c r="N5" i="7"/>
  <c r="O7" i="7"/>
  <c r="N13" i="7"/>
  <c r="U5" i="4"/>
  <c r="O7" i="4"/>
  <c r="L8" i="7"/>
  <c r="L12" i="7"/>
  <c r="Q20" i="4"/>
  <c r="P22" i="4"/>
  <c r="T15" i="4"/>
  <c r="S17" i="4"/>
  <c r="V39" i="4"/>
  <c r="R28" i="4"/>
  <c r="S25" i="4"/>
  <c r="CS39" i="7" l="1"/>
  <c r="CT39" i="7"/>
  <c r="CO39" i="7"/>
  <c r="CQ39" i="7"/>
  <c r="CN39" i="7"/>
  <c r="CI39" i="7"/>
  <c r="CJ39" i="7"/>
  <c r="CP39" i="7"/>
  <c r="CM39" i="7"/>
  <c r="CX39" i="7"/>
  <c r="CH39" i="7"/>
  <c r="CV39" i="7"/>
  <c r="CK39" i="7"/>
  <c r="CD39" i="7"/>
  <c r="CL39" i="7"/>
  <c r="CE39" i="7"/>
  <c r="CR39" i="7"/>
  <c r="CF39" i="7"/>
  <c r="CG39" i="7"/>
  <c r="CW39" i="7"/>
  <c r="CU39" i="7"/>
  <c r="CC39" i="7"/>
  <c r="G27" i="7"/>
  <c r="AW26" i="12"/>
  <c r="AX26" i="12" s="1"/>
  <c r="AY26" i="12" s="1"/>
  <c r="AZ26" i="12" s="1"/>
  <c r="BA26" i="12" s="1"/>
  <c r="BB26" i="12" s="1"/>
  <c r="BC26" i="12" s="1"/>
  <c r="BD26" i="12" s="1"/>
  <c r="BE26" i="12" s="1"/>
  <c r="BF26" i="12" s="1"/>
  <c r="BG26" i="12" s="1"/>
  <c r="BH26" i="12" s="1"/>
  <c r="BI26" i="12" s="1"/>
  <c r="BJ26" i="12" s="1"/>
  <c r="BK26" i="12" s="1"/>
  <c r="BL26" i="12" s="1"/>
  <c r="BM26" i="12" s="1"/>
  <c r="BN26" i="12" s="1"/>
  <c r="BO26" i="12" s="1"/>
  <c r="BP26" i="12" s="1"/>
  <c r="BQ26" i="12" s="1"/>
  <c r="BR26" i="12" s="1"/>
  <c r="BS26" i="12" s="1"/>
  <c r="BT26" i="12" s="1"/>
  <c r="BU26" i="12" s="1"/>
  <c r="BV26" i="12" s="1"/>
  <c r="BW26" i="12" s="1"/>
  <c r="BX26" i="12" s="1"/>
  <c r="BY26" i="12" s="1"/>
  <c r="BZ26" i="12" s="1"/>
  <c r="CA26" i="12" s="1"/>
  <c r="CB26" i="12" s="1"/>
  <c r="CC26" i="12" s="1"/>
  <c r="CD26" i="12" s="1"/>
  <c r="CE26" i="12" s="1"/>
  <c r="CF26" i="12" s="1"/>
  <c r="CG26" i="12" s="1"/>
  <c r="CH26" i="12" s="1"/>
  <c r="CI26" i="12" s="1"/>
  <c r="CJ26" i="12" s="1"/>
  <c r="CK26" i="12" s="1"/>
  <c r="CL26" i="12" s="1"/>
  <c r="CM26" i="12" s="1"/>
  <c r="CN26" i="12" s="1"/>
  <c r="CO26" i="12" s="1"/>
  <c r="CP26" i="12" s="1"/>
  <c r="CQ26" i="12" s="1"/>
  <c r="CR26" i="12" s="1"/>
  <c r="CS26" i="12" s="1"/>
  <c r="CT26" i="12" s="1"/>
  <c r="CU26" i="12" s="1"/>
  <c r="CV26" i="12" s="1"/>
  <c r="CW26" i="12" s="1"/>
  <c r="H20" i="12"/>
  <c r="H27" i="12" s="1"/>
  <c r="I27" i="12" s="1"/>
  <c r="J27" i="12" s="1"/>
  <c r="K27" i="12" s="1"/>
  <c r="L27" i="12" s="1"/>
  <c r="M27" i="12" s="1"/>
  <c r="N27" i="12" s="1"/>
  <c r="O27" i="12" s="1"/>
  <c r="P27" i="12" s="1"/>
  <c r="Q27" i="12" s="1"/>
  <c r="R27" i="12" s="1"/>
  <c r="S27" i="12" s="1"/>
  <c r="T27" i="12" s="1"/>
  <c r="U27" i="12" s="1"/>
  <c r="V27" i="12" s="1"/>
  <c r="W27" i="12" s="1"/>
  <c r="X27" i="12" s="1"/>
  <c r="Y27" i="12" s="1"/>
  <c r="Z27" i="12" s="1"/>
  <c r="AA27" i="12" s="1"/>
  <c r="AB27" i="12" s="1"/>
  <c r="AC27" i="12" s="1"/>
  <c r="AD27" i="12" s="1"/>
  <c r="AE27" i="12" s="1"/>
  <c r="AF27" i="12" s="1"/>
  <c r="AG27" i="12" s="1"/>
  <c r="AH27" i="12" s="1"/>
  <c r="AI27" i="12" s="1"/>
  <c r="AJ27" i="12" s="1"/>
  <c r="AK27" i="12" s="1"/>
  <c r="AL27" i="12" s="1"/>
  <c r="AM27" i="12" s="1"/>
  <c r="AN27" i="12" s="1"/>
  <c r="AO27" i="12" s="1"/>
  <c r="AP27" i="12" s="1"/>
  <c r="AQ27" i="12" s="1"/>
  <c r="AR27" i="12" s="1"/>
  <c r="AS27" i="12" s="1"/>
  <c r="AT27" i="12" s="1"/>
  <c r="AU27" i="12" s="1"/>
  <c r="AV27" i="12" s="1"/>
  <c r="AW27" i="12" s="1"/>
  <c r="AX27" i="12" s="1"/>
  <c r="AY27" i="12" s="1"/>
  <c r="AZ27" i="12" s="1"/>
  <c r="BA27" i="12" s="1"/>
  <c r="BB27" i="12" s="1"/>
  <c r="BC27" i="12" s="1"/>
  <c r="BD27" i="12" s="1"/>
  <c r="BE27" i="12" s="1"/>
  <c r="BF27" i="12" s="1"/>
  <c r="BG27" i="12" s="1"/>
  <c r="BH27" i="12" s="1"/>
  <c r="BI27" i="12" s="1"/>
  <c r="BJ27" i="12" s="1"/>
  <c r="BK27" i="12" s="1"/>
  <c r="BL27" i="12" s="1"/>
  <c r="BM27" i="12" s="1"/>
  <c r="BN27" i="12" s="1"/>
  <c r="BO27" i="12" s="1"/>
  <c r="BP27" i="12" s="1"/>
  <c r="BQ27" i="12" s="1"/>
  <c r="BR27" i="12" s="1"/>
  <c r="BS27" i="12" s="1"/>
  <c r="BT27" i="12" s="1"/>
  <c r="BU27" i="12" s="1"/>
  <c r="BV27" i="12" s="1"/>
  <c r="BW27" i="12" s="1"/>
  <c r="BX27" i="12" s="1"/>
  <c r="BY27" i="12" s="1"/>
  <c r="BZ27" i="12" s="1"/>
  <c r="CA27" i="12" s="1"/>
  <c r="CB27" i="12" s="1"/>
  <c r="CC27" i="12" s="1"/>
  <c r="CD27" i="12" s="1"/>
  <c r="CE27" i="12" s="1"/>
  <c r="CF27" i="12" s="1"/>
  <c r="CG27" i="12" s="1"/>
  <c r="CH27" i="12" s="1"/>
  <c r="CI27" i="12" s="1"/>
  <c r="CJ27" i="12" s="1"/>
  <c r="CK27" i="12" s="1"/>
  <c r="CL27" i="12" s="1"/>
  <c r="CM27" i="12" s="1"/>
  <c r="CN27" i="12" s="1"/>
  <c r="CO27" i="12" s="1"/>
  <c r="CP27" i="12" s="1"/>
  <c r="CQ27" i="12" s="1"/>
  <c r="CR27" i="12" s="1"/>
  <c r="CS27" i="12" s="1"/>
  <c r="CT27" i="12" s="1"/>
  <c r="CU27" i="12" s="1"/>
  <c r="CV27" i="12" s="1"/>
  <c r="CW27" i="12" s="1"/>
  <c r="M32" i="7"/>
  <c r="N2" i="7"/>
  <c r="H21" i="7"/>
  <c r="G21" i="7"/>
  <c r="G22" i="7" s="1"/>
  <c r="F30" i="7"/>
  <c r="J41" i="4" s="1"/>
  <c r="J42" i="4" s="1"/>
  <c r="J46" i="4" s="1"/>
  <c r="G5" i="8" s="1"/>
  <c r="F5" i="3"/>
  <c r="G6" i="8" s="1"/>
  <c r="L15" i="7"/>
  <c r="L16" i="7" s="1"/>
  <c r="H25" i="12"/>
  <c r="I25" i="12" s="1"/>
  <c r="J25" i="12" s="1"/>
  <c r="K25" i="12" s="1"/>
  <c r="L25" i="12" s="1"/>
  <c r="M25" i="12" s="1"/>
  <c r="G5" i="3"/>
  <c r="H6" i="8" s="1"/>
  <c r="H7" i="8" s="1"/>
  <c r="AU39" i="7"/>
  <c r="BP39" i="7"/>
  <c r="AB39" i="7"/>
  <c r="BI39" i="7"/>
  <c r="BJ39" i="7"/>
  <c r="BH39" i="7"/>
  <c r="M39" i="7"/>
  <c r="BX39" i="7"/>
  <c r="AQ39" i="7"/>
  <c r="T39" i="7"/>
  <c r="BO39" i="7"/>
  <c r="K39" i="7"/>
  <c r="BV39" i="7"/>
  <c r="BR39" i="7"/>
  <c r="AC39" i="7"/>
  <c r="BE39" i="7"/>
  <c r="N39" i="7"/>
  <c r="BA39" i="7"/>
  <c r="BT39" i="7"/>
  <c r="O39" i="7"/>
  <c r="BQ39" i="7"/>
  <c r="AD39" i="7"/>
  <c r="BL39" i="7"/>
  <c r="AP39" i="7"/>
  <c r="CA39" i="7"/>
  <c r="X39" i="7"/>
  <c r="Q39" i="7"/>
  <c r="AZ39" i="7"/>
  <c r="AX39" i="7"/>
  <c r="AR39" i="7"/>
  <c r="R39" i="7"/>
  <c r="BZ39" i="7"/>
  <c r="P39" i="7"/>
  <c r="BY39" i="7"/>
  <c r="BW39" i="7"/>
  <c r="AV39" i="7"/>
  <c r="AN39" i="7"/>
  <c r="AI39" i="7"/>
  <c r="CB39" i="7"/>
  <c r="L39" i="7"/>
  <c r="AJ39" i="7"/>
  <c r="BF39" i="7"/>
  <c r="AY39" i="7"/>
  <c r="AA39" i="7"/>
  <c r="Z39" i="7"/>
  <c r="Y39" i="7"/>
  <c r="BB39" i="7"/>
  <c r="BC39" i="7"/>
  <c r="AE39" i="7"/>
  <c r="AF39" i="7"/>
  <c r="AM39" i="7"/>
  <c r="BM39" i="7"/>
  <c r="BG39" i="7"/>
  <c r="U39" i="7"/>
  <c r="AG39" i="7"/>
  <c r="AK39" i="7"/>
  <c r="AT39" i="7"/>
  <c r="BU39" i="7"/>
  <c r="AS39" i="7"/>
  <c r="AL39" i="7"/>
  <c r="AW39" i="7"/>
  <c r="BS39" i="7"/>
  <c r="S39" i="7"/>
  <c r="BN39" i="7"/>
  <c r="AH39" i="7"/>
  <c r="J39" i="7"/>
  <c r="J17" i="7" s="1"/>
  <c r="W39" i="7"/>
  <c r="BD39" i="7"/>
  <c r="AO39" i="7"/>
  <c r="BK39" i="7"/>
  <c r="V39" i="7"/>
  <c r="I18" i="7"/>
  <c r="I19" i="7"/>
  <c r="I25" i="7" s="1"/>
  <c r="M40" i="4"/>
  <c r="K9" i="7"/>
  <c r="Q11" i="4"/>
  <c r="P12" i="4"/>
  <c r="BH34" i="4"/>
  <c r="BN33" i="4"/>
  <c r="T32" i="4"/>
  <c r="S34" i="4"/>
  <c r="W39" i="4"/>
  <c r="U15" i="4"/>
  <c r="T17" i="4"/>
  <c r="Q22" i="4"/>
  <c r="R20" i="4"/>
  <c r="T25" i="4"/>
  <c r="S28" i="4"/>
  <c r="V5" i="4"/>
  <c r="P7" i="4"/>
  <c r="N6" i="7"/>
  <c r="O5" i="7"/>
  <c r="P7" i="7"/>
  <c r="O13" i="7"/>
  <c r="M12" i="7"/>
  <c r="M15" i="7" s="1"/>
  <c r="M8" i="7"/>
  <c r="CP40" i="7" l="1"/>
  <c r="CT40" i="7"/>
  <c r="CR40" i="7"/>
  <c r="CQ40" i="7"/>
  <c r="CU40" i="7"/>
  <c r="CD40" i="7"/>
  <c r="CE40" i="7"/>
  <c r="CX40" i="7"/>
  <c r="CI40" i="7"/>
  <c r="CG40" i="7"/>
  <c r="CN40" i="7"/>
  <c r="CO40" i="7"/>
  <c r="CL40" i="7"/>
  <c r="CH40" i="7"/>
  <c r="CV40" i="7"/>
  <c r="CF40" i="7"/>
  <c r="CK40" i="7"/>
  <c r="CM40" i="7"/>
  <c r="CS40" i="7"/>
  <c r="CW40" i="7"/>
  <c r="CJ40" i="7"/>
  <c r="M16" i="7"/>
  <c r="H22" i="7"/>
  <c r="G7" i="8"/>
  <c r="H21" i="12"/>
  <c r="O2" i="7"/>
  <c r="N32" i="7"/>
  <c r="N25" i="12"/>
  <c r="O25" i="12" s="1"/>
  <c r="P25" i="12" s="1"/>
  <c r="Q25" i="12" s="1"/>
  <c r="R25" i="12" s="1"/>
  <c r="S25" i="12" s="1"/>
  <c r="T25" i="12" s="1"/>
  <c r="U25" i="12" s="1"/>
  <c r="V25" i="12" s="1"/>
  <c r="W25" i="12" s="1"/>
  <c r="X25" i="12" s="1"/>
  <c r="Y25" i="12" s="1"/>
  <c r="Z25" i="12" s="1"/>
  <c r="AA25" i="12" s="1"/>
  <c r="AB25" i="12" s="1"/>
  <c r="AC25" i="12" s="1"/>
  <c r="AD25" i="12" s="1"/>
  <c r="AE25" i="12" s="1"/>
  <c r="AF25" i="12" s="1"/>
  <c r="AG25" i="12" s="1"/>
  <c r="AH25" i="12" s="1"/>
  <c r="AI25" i="12" s="1"/>
  <c r="AJ25" i="12" s="1"/>
  <c r="AK25" i="12" s="1"/>
  <c r="AL25" i="12" s="1"/>
  <c r="AM25" i="12" s="1"/>
  <c r="AN25" i="12" s="1"/>
  <c r="AO25" i="12" s="1"/>
  <c r="AP25" i="12" s="1"/>
  <c r="AQ25" i="12" s="1"/>
  <c r="AR25" i="12" s="1"/>
  <c r="AS25" i="12" s="1"/>
  <c r="AT25" i="12" s="1"/>
  <c r="AU25" i="12" s="1"/>
  <c r="AV25" i="12" s="1"/>
  <c r="AW25" i="12" s="1"/>
  <c r="AX25" i="12" s="1"/>
  <c r="AY25" i="12" s="1"/>
  <c r="AZ25" i="12" s="1"/>
  <c r="BA25" i="12" s="1"/>
  <c r="BB25" i="12" s="1"/>
  <c r="BC25" i="12" s="1"/>
  <c r="BD25" i="12" s="1"/>
  <c r="BE25" i="12" s="1"/>
  <c r="BF25" i="12" s="1"/>
  <c r="BG25" i="12" s="1"/>
  <c r="BH25" i="12" s="1"/>
  <c r="BI25" i="12" s="1"/>
  <c r="BJ25" i="12" s="1"/>
  <c r="BK25" i="12" s="1"/>
  <c r="BL25" i="12" s="1"/>
  <c r="BM25" i="12" s="1"/>
  <c r="BN25" i="12" s="1"/>
  <c r="BO25" i="12" s="1"/>
  <c r="BP25" i="12" s="1"/>
  <c r="BQ25" i="12" s="1"/>
  <c r="BR25" i="12" s="1"/>
  <c r="BS25" i="12" s="1"/>
  <c r="BT25" i="12" s="1"/>
  <c r="BU25" i="12" s="1"/>
  <c r="BV25" i="12" s="1"/>
  <c r="BW25" i="12" s="1"/>
  <c r="BX25" i="12" s="1"/>
  <c r="BY25" i="12" s="1"/>
  <c r="BZ25" i="12" s="1"/>
  <c r="CA25" i="12" s="1"/>
  <c r="CB25" i="12" s="1"/>
  <c r="CC25" i="12" s="1"/>
  <c r="CD25" i="12" s="1"/>
  <c r="CE25" i="12" s="1"/>
  <c r="CF25" i="12" s="1"/>
  <c r="CG25" i="12" s="1"/>
  <c r="CH25" i="12" s="1"/>
  <c r="CI25" i="12" s="1"/>
  <c r="CJ25" i="12" s="1"/>
  <c r="CK25" i="12" s="1"/>
  <c r="CL25" i="12" s="1"/>
  <c r="CM25" i="12" s="1"/>
  <c r="CN25" i="12" s="1"/>
  <c r="CO25" i="12" s="1"/>
  <c r="CP25" i="12" s="1"/>
  <c r="CQ25" i="12" s="1"/>
  <c r="CR25" i="12" s="1"/>
  <c r="CS25" i="12" s="1"/>
  <c r="CT25" i="12" s="1"/>
  <c r="CU25" i="12" s="1"/>
  <c r="CV25" i="12" s="1"/>
  <c r="CW25" i="12" s="1"/>
  <c r="J19" i="7"/>
  <c r="J20" i="7" s="1"/>
  <c r="I20" i="12"/>
  <c r="J18" i="7"/>
  <c r="N40" i="4"/>
  <c r="AY40" i="7"/>
  <c r="BD40" i="7"/>
  <c r="AJ40" i="7"/>
  <c r="AF40" i="7"/>
  <c r="Y40" i="7"/>
  <c r="BM40" i="7"/>
  <c r="BR40" i="7"/>
  <c r="AE40" i="7"/>
  <c r="AM40" i="7"/>
  <c r="AA40" i="7"/>
  <c r="R40" i="7"/>
  <c r="W40" i="7"/>
  <c r="BT40" i="7"/>
  <c r="P40" i="7"/>
  <c r="BI40" i="7"/>
  <c r="U40" i="7"/>
  <c r="BF40" i="7"/>
  <c r="AU40" i="7"/>
  <c r="BV40" i="7"/>
  <c r="BW40" i="7"/>
  <c r="BB40" i="7"/>
  <c r="BK40" i="7"/>
  <c r="BO40" i="7"/>
  <c r="BH40" i="7"/>
  <c r="X40" i="7"/>
  <c r="Q40" i="7"/>
  <c r="BJ40" i="7"/>
  <c r="AV40" i="7"/>
  <c r="T40" i="7"/>
  <c r="AG40" i="7"/>
  <c r="BX40" i="7"/>
  <c r="AD40" i="7"/>
  <c r="BY40" i="7"/>
  <c r="BL40" i="7"/>
  <c r="CC40" i="7"/>
  <c r="BP40" i="7"/>
  <c r="AT40" i="7"/>
  <c r="BZ40" i="7"/>
  <c r="BU40" i="7"/>
  <c r="CA40" i="7"/>
  <c r="CB40" i="7"/>
  <c r="AR40" i="7"/>
  <c r="Z40" i="7"/>
  <c r="AI40" i="7"/>
  <c r="M40" i="7"/>
  <c r="AQ40" i="7"/>
  <c r="AH40" i="7"/>
  <c r="N40" i="7"/>
  <c r="L40" i="7"/>
  <c r="K40" i="7"/>
  <c r="K17" i="7" s="1"/>
  <c r="AO40" i="7"/>
  <c r="BG40" i="7"/>
  <c r="AB40" i="7"/>
  <c r="AL40" i="7"/>
  <c r="V40" i="7"/>
  <c r="AK40" i="7"/>
  <c r="BC40" i="7"/>
  <c r="AS40" i="7"/>
  <c r="BS40" i="7"/>
  <c r="AP40" i="7"/>
  <c r="BQ40" i="7"/>
  <c r="AW40" i="7"/>
  <c r="BA40" i="7"/>
  <c r="AN40" i="7"/>
  <c r="O40" i="7"/>
  <c r="AZ40" i="7"/>
  <c r="BN40" i="7"/>
  <c r="AX40" i="7"/>
  <c r="AC40" i="7"/>
  <c r="BE40" i="7"/>
  <c r="S40" i="7"/>
  <c r="L9" i="7"/>
  <c r="I20" i="7"/>
  <c r="R11" i="4"/>
  <c r="Q12" i="4"/>
  <c r="BN34" i="4"/>
  <c r="BT33" i="4"/>
  <c r="T34" i="4"/>
  <c r="U32" i="4"/>
  <c r="U25" i="4"/>
  <c r="T28" i="4"/>
  <c r="S20" i="4"/>
  <c r="R22" i="4"/>
  <c r="U17" i="4"/>
  <c r="V15" i="4"/>
  <c r="Q7" i="7"/>
  <c r="P13" i="7"/>
  <c r="X39" i="4"/>
  <c r="N12" i="7"/>
  <c r="N15" i="7" s="1"/>
  <c r="N16" i="7" s="1"/>
  <c r="N8" i="7"/>
  <c r="Q7" i="4"/>
  <c r="W5" i="4"/>
  <c r="O6" i="7"/>
  <c r="P5" i="7"/>
  <c r="M9" i="7" l="1"/>
  <c r="M42" i="7" s="1"/>
  <c r="CO41" i="7"/>
  <c r="CM41" i="7"/>
  <c r="CP41" i="7"/>
  <c r="CT41" i="7"/>
  <c r="CJ41" i="7"/>
  <c r="CI41" i="7"/>
  <c r="CK41" i="7"/>
  <c r="CX41" i="7"/>
  <c r="CF41" i="7"/>
  <c r="CV41" i="7"/>
  <c r="CN41" i="7"/>
  <c r="CS41" i="7"/>
  <c r="CW41" i="7"/>
  <c r="CG41" i="7"/>
  <c r="CE41" i="7"/>
  <c r="CU41" i="7"/>
  <c r="CR41" i="7"/>
  <c r="CH41" i="7"/>
  <c r="CL41" i="7"/>
  <c r="CQ41" i="7"/>
  <c r="J20" i="12"/>
  <c r="J29" i="12" s="1"/>
  <c r="K29" i="12" s="1"/>
  <c r="L29" i="12" s="1"/>
  <c r="M29" i="12" s="1"/>
  <c r="N29" i="12" s="1"/>
  <c r="O29" i="12" s="1"/>
  <c r="P29" i="12" s="1"/>
  <c r="Q29" i="12" s="1"/>
  <c r="R29" i="12" s="1"/>
  <c r="S29" i="12" s="1"/>
  <c r="T29" i="12" s="1"/>
  <c r="U29" i="12" s="1"/>
  <c r="V29" i="12" s="1"/>
  <c r="W29" i="12" s="1"/>
  <c r="X29" i="12" s="1"/>
  <c r="Y29" i="12" s="1"/>
  <c r="Z29" i="12" s="1"/>
  <c r="AA29" i="12" s="1"/>
  <c r="AB29" i="12" s="1"/>
  <c r="AC29" i="12" s="1"/>
  <c r="AD29" i="12" s="1"/>
  <c r="AE29" i="12" s="1"/>
  <c r="AF29" i="12" s="1"/>
  <c r="AG29" i="12" s="1"/>
  <c r="AH29" i="12" s="1"/>
  <c r="AI29" i="12" s="1"/>
  <c r="AJ29" i="12" s="1"/>
  <c r="AK29" i="12" s="1"/>
  <c r="AL29" i="12" s="1"/>
  <c r="AM29" i="12" s="1"/>
  <c r="AN29" i="12" s="1"/>
  <c r="AO29" i="12" s="1"/>
  <c r="AP29" i="12" s="1"/>
  <c r="AQ29" i="12" s="1"/>
  <c r="AR29" i="12" s="1"/>
  <c r="AS29" i="12" s="1"/>
  <c r="AT29" i="12" s="1"/>
  <c r="AU29" i="12" s="1"/>
  <c r="AV29" i="12" s="1"/>
  <c r="AW29" i="12" s="1"/>
  <c r="AX29" i="12" s="1"/>
  <c r="AY29" i="12" s="1"/>
  <c r="AZ29" i="12" s="1"/>
  <c r="BA29" i="12" s="1"/>
  <c r="BB29" i="12" s="1"/>
  <c r="BC29" i="12" s="1"/>
  <c r="BD29" i="12" s="1"/>
  <c r="BE29" i="12" s="1"/>
  <c r="BF29" i="12" s="1"/>
  <c r="BG29" i="12" s="1"/>
  <c r="BH29" i="12" s="1"/>
  <c r="BI29" i="12" s="1"/>
  <c r="BJ29" i="12" s="1"/>
  <c r="BK29" i="12" s="1"/>
  <c r="BL29" i="12" s="1"/>
  <c r="BM29" i="12" s="1"/>
  <c r="BN29" i="12" s="1"/>
  <c r="BO29" i="12" s="1"/>
  <c r="BP29" i="12" s="1"/>
  <c r="BQ29" i="12" s="1"/>
  <c r="BR29" i="12" s="1"/>
  <c r="BS29" i="12" s="1"/>
  <c r="BT29" i="12" s="1"/>
  <c r="BU29" i="12" s="1"/>
  <c r="BV29" i="12" s="1"/>
  <c r="BW29" i="12" s="1"/>
  <c r="BX29" i="12" s="1"/>
  <c r="BY29" i="12" s="1"/>
  <c r="BZ29" i="12" s="1"/>
  <c r="CA29" i="12" s="1"/>
  <c r="CB29" i="12" s="1"/>
  <c r="CC29" i="12" s="1"/>
  <c r="CD29" i="12" s="1"/>
  <c r="CE29" i="12" s="1"/>
  <c r="CF29" i="12" s="1"/>
  <c r="CG29" i="12" s="1"/>
  <c r="CH29" i="12" s="1"/>
  <c r="CI29" i="12" s="1"/>
  <c r="CJ29" i="12" s="1"/>
  <c r="CK29" i="12" s="1"/>
  <c r="CL29" i="12" s="1"/>
  <c r="CM29" i="12" s="1"/>
  <c r="CN29" i="12" s="1"/>
  <c r="CO29" i="12" s="1"/>
  <c r="CP29" i="12" s="1"/>
  <c r="CQ29" i="12" s="1"/>
  <c r="CR29" i="12" s="1"/>
  <c r="CS29" i="12" s="1"/>
  <c r="CT29" i="12" s="1"/>
  <c r="CU29" i="12" s="1"/>
  <c r="CV29" i="12" s="1"/>
  <c r="CW29" i="12" s="1"/>
  <c r="J25" i="7"/>
  <c r="J29" i="7" s="1"/>
  <c r="P2" i="7"/>
  <c r="O32" i="7"/>
  <c r="I21" i="12"/>
  <c r="I21" i="7"/>
  <c r="I22" i="7" s="1"/>
  <c r="I28" i="12"/>
  <c r="J28" i="12" s="1"/>
  <c r="K28" i="12" s="1"/>
  <c r="L28" i="12" s="1"/>
  <c r="M28" i="12" s="1"/>
  <c r="AK42" i="7"/>
  <c r="BP42" i="7"/>
  <c r="BU42" i="7"/>
  <c r="Y42" i="7"/>
  <c r="AM42" i="7"/>
  <c r="AO42" i="7"/>
  <c r="BN42" i="7"/>
  <c r="AN42" i="7"/>
  <c r="T42" i="7"/>
  <c r="BQ42" i="7"/>
  <c r="BL42" i="7"/>
  <c r="S42" i="7"/>
  <c r="W42" i="7"/>
  <c r="AY42" i="7"/>
  <c r="Q42" i="7"/>
  <c r="CB42" i="7"/>
  <c r="BJ42" i="7"/>
  <c r="AT42" i="7"/>
  <c r="BD42" i="7"/>
  <c r="BR42" i="7"/>
  <c r="AS42" i="7"/>
  <c r="BM42" i="7"/>
  <c r="CC42" i="7"/>
  <c r="AR42" i="7"/>
  <c r="BX42" i="7"/>
  <c r="BH42" i="7"/>
  <c r="BG42" i="7"/>
  <c r="CE42" i="7"/>
  <c r="BS42" i="7"/>
  <c r="AU42" i="7"/>
  <c r="BC42" i="7"/>
  <c r="BA42" i="7"/>
  <c r="AW42" i="7"/>
  <c r="AH42" i="7"/>
  <c r="BB42" i="7"/>
  <c r="AF42" i="7"/>
  <c r="P42" i="7"/>
  <c r="V42" i="7"/>
  <c r="BV42" i="7"/>
  <c r="CA42" i="7"/>
  <c r="AE42" i="7"/>
  <c r="BY42" i="7"/>
  <c r="U42" i="7"/>
  <c r="X42" i="7"/>
  <c r="AB42" i="7"/>
  <c r="AQ42" i="7"/>
  <c r="BF42" i="7"/>
  <c r="AA42" i="7"/>
  <c r="AJ42" i="7"/>
  <c r="CD42" i="7"/>
  <c r="AX42" i="7"/>
  <c r="BE42" i="7"/>
  <c r="AV42" i="7"/>
  <c r="N42" i="7"/>
  <c r="BI42" i="7"/>
  <c r="BO42" i="7"/>
  <c r="BW42" i="7"/>
  <c r="AL42" i="7"/>
  <c r="AG42" i="7"/>
  <c r="BZ42" i="7"/>
  <c r="AD42" i="7"/>
  <c r="AC42" i="7"/>
  <c r="R42" i="7"/>
  <c r="BK42" i="7"/>
  <c r="AZ42" i="7"/>
  <c r="BT42" i="7"/>
  <c r="O42" i="7"/>
  <c r="Z42" i="7"/>
  <c r="I29" i="7"/>
  <c r="O40" i="4"/>
  <c r="K18" i="7"/>
  <c r="K19" i="7"/>
  <c r="K20" i="7" s="1"/>
  <c r="Q41" i="7"/>
  <c r="BA41" i="7"/>
  <c r="AD41" i="7"/>
  <c r="AC41" i="7"/>
  <c r="AN41" i="7"/>
  <c r="M41" i="7"/>
  <c r="BI41" i="7"/>
  <c r="BD41" i="7"/>
  <c r="V41" i="7"/>
  <c r="AK41" i="7"/>
  <c r="AS41" i="7"/>
  <c r="X41" i="7"/>
  <c r="R41" i="7"/>
  <c r="CB41" i="7"/>
  <c r="AL41" i="7"/>
  <c r="AT41" i="7"/>
  <c r="AA41" i="7"/>
  <c r="AV41" i="7"/>
  <c r="T41" i="7"/>
  <c r="AX41" i="7"/>
  <c r="BT41" i="7"/>
  <c r="W41" i="7"/>
  <c r="AQ41" i="7"/>
  <c r="P41" i="7"/>
  <c r="BZ41" i="7"/>
  <c r="S41" i="7"/>
  <c r="BR41" i="7"/>
  <c r="O41" i="7"/>
  <c r="AP41" i="7"/>
  <c r="BO41" i="7"/>
  <c r="CD41" i="7"/>
  <c r="BB41" i="7"/>
  <c r="AH41" i="7"/>
  <c r="BJ41" i="7"/>
  <c r="BS41" i="7"/>
  <c r="BE41" i="7"/>
  <c r="BG41" i="7"/>
  <c r="BX41" i="7"/>
  <c r="Y41" i="7"/>
  <c r="BL41" i="7"/>
  <c r="BU41" i="7"/>
  <c r="CA41" i="7"/>
  <c r="BM41" i="7"/>
  <c r="AO41" i="7"/>
  <c r="AR41" i="7"/>
  <c r="AJ41" i="7"/>
  <c r="AU41" i="7"/>
  <c r="AZ41" i="7"/>
  <c r="AW41" i="7"/>
  <c r="BV41" i="7"/>
  <c r="BY41" i="7"/>
  <c r="AI41" i="7"/>
  <c r="CC41" i="7"/>
  <c r="BK41" i="7"/>
  <c r="AY41" i="7"/>
  <c r="BH41" i="7"/>
  <c r="BC41" i="7"/>
  <c r="AF41" i="7"/>
  <c r="L41" i="7"/>
  <c r="L17" i="7" s="1"/>
  <c r="BQ41" i="7"/>
  <c r="BW41" i="7"/>
  <c r="BN41" i="7"/>
  <c r="AB41" i="7"/>
  <c r="BP41" i="7"/>
  <c r="AE41" i="7"/>
  <c r="N41" i="7"/>
  <c r="U41" i="7"/>
  <c r="AM41" i="7"/>
  <c r="AG41" i="7"/>
  <c r="Z41" i="7"/>
  <c r="BF41" i="7"/>
  <c r="AI42" i="7"/>
  <c r="AP42" i="7"/>
  <c r="S11" i="4"/>
  <c r="R12" i="4"/>
  <c r="BZ33" i="4"/>
  <c r="BT34" i="4"/>
  <c r="U34" i="4"/>
  <c r="V32" i="4"/>
  <c r="V17" i="4"/>
  <c r="W15" i="4"/>
  <c r="Q5" i="7"/>
  <c r="P6" i="7"/>
  <c r="Y39" i="4"/>
  <c r="U28" i="4"/>
  <c r="V25" i="4"/>
  <c r="O8" i="7"/>
  <c r="O12" i="7"/>
  <c r="O15" i="7" s="1"/>
  <c r="O16" i="7" s="1"/>
  <c r="R7" i="4"/>
  <c r="X5" i="4"/>
  <c r="R7" i="7"/>
  <c r="Q13" i="7"/>
  <c r="T20" i="4"/>
  <c r="S22" i="4"/>
  <c r="N9" i="7" l="1"/>
  <c r="N43" i="7"/>
  <c r="CP43" i="7"/>
  <c r="CN43" i="7"/>
  <c r="CL43" i="7"/>
  <c r="CV43" i="7"/>
  <c r="CM43" i="7"/>
  <c r="CW43" i="7"/>
  <c r="CO43" i="7"/>
  <c r="CR43" i="7"/>
  <c r="CG43" i="7"/>
  <c r="CX43" i="7"/>
  <c r="CI43" i="7"/>
  <c r="CS43" i="7"/>
  <c r="CQ43" i="7"/>
  <c r="CJ43" i="7"/>
  <c r="CK43" i="7"/>
  <c r="CH43" i="7"/>
  <c r="CU43" i="7"/>
  <c r="CT43" i="7"/>
  <c r="CF42" i="7"/>
  <c r="CN42" i="7"/>
  <c r="CG42" i="7"/>
  <c r="CV42" i="7"/>
  <c r="CM42" i="7"/>
  <c r="CL42" i="7"/>
  <c r="CQ42" i="7"/>
  <c r="CJ42" i="7"/>
  <c r="CR42" i="7"/>
  <c r="CS42" i="7"/>
  <c r="CU42" i="7"/>
  <c r="CO42" i="7"/>
  <c r="CI42" i="7"/>
  <c r="CW42" i="7"/>
  <c r="CX42" i="7"/>
  <c r="CH42" i="7"/>
  <c r="CP42" i="7"/>
  <c r="CT42" i="7"/>
  <c r="CK42" i="7"/>
  <c r="M17" i="7"/>
  <c r="Q40" i="4" s="1"/>
  <c r="J30" i="7"/>
  <c r="N41" i="4" s="1"/>
  <c r="N42" i="4" s="1"/>
  <c r="N46" i="4" s="1"/>
  <c r="K5" i="8" s="1"/>
  <c r="J5" i="3"/>
  <c r="K6" i="8" s="1"/>
  <c r="K20" i="12"/>
  <c r="K30" i="12" s="1"/>
  <c r="L30" i="12" s="1"/>
  <c r="M30" i="12" s="1"/>
  <c r="N30" i="12" s="1"/>
  <c r="O30" i="12" s="1"/>
  <c r="P30" i="12" s="1"/>
  <c r="Q30" i="12" s="1"/>
  <c r="R30" i="12" s="1"/>
  <c r="S30" i="12" s="1"/>
  <c r="T30" i="12" s="1"/>
  <c r="U30" i="12" s="1"/>
  <c r="V30" i="12" s="1"/>
  <c r="W30" i="12" s="1"/>
  <c r="X30" i="12" s="1"/>
  <c r="Y30" i="12" s="1"/>
  <c r="Z30" i="12" s="1"/>
  <c r="AA30" i="12" s="1"/>
  <c r="AB30" i="12" s="1"/>
  <c r="AC30" i="12" s="1"/>
  <c r="AD30" i="12" s="1"/>
  <c r="AE30" i="12" s="1"/>
  <c r="AF30" i="12" s="1"/>
  <c r="AG30" i="12" s="1"/>
  <c r="AH30" i="12" s="1"/>
  <c r="AI30" i="12" s="1"/>
  <c r="AJ30" i="12" s="1"/>
  <c r="AK30" i="12" s="1"/>
  <c r="AL30" i="12" s="1"/>
  <c r="AM30" i="12" s="1"/>
  <c r="AN30" i="12" s="1"/>
  <c r="AO30" i="12" s="1"/>
  <c r="AP30" i="12" s="1"/>
  <c r="AQ30" i="12" s="1"/>
  <c r="AR30" i="12" s="1"/>
  <c r="AS30" i="12" s="1"/>
  <c r="AT30" i="12" s="1"/>
  <c r="AU30" i="12" s="1"/>
  <c r="AV30" i="12" s="1"/>
  <c r="AW30" i="12" s="1"/>
  <c r="AX30" i="12" s="1"/>
  <c r="AY30" i="12" s="1"/>
  <c r="AZ30" i="12" s="1"/>
  <c r="BA30" i="12" s="1"/>
  <c r="BB30" i="12" s="1"/>
  <c r="BC30" i="12" s="1"/>
  <c r="BD30" i="12" s="1"/>
  <c r="BE30" i="12" s="1"/>
  <c r="BF30" i="12" s="1"/>
  <c r="BG30" i="12" s="1"/>
  <c r="BH30" i="12" s="1"/>
  <c r="BI30" i="12" s="1"/>
  <c r="BJ30" i="12" s="1"/>
  <c r="BK30" i="12" s="1"/>
  <c r="BL30" i="12" s="1"/>
  <c r="BM30" i="12" s="1"/>
  <c r="BN30" i="12" s="1"/>
  <c r="BO30" i="12" s="1"/>
  <c r="BP30" i="12" s="1"/>
  <c r="BQ30" i="12" s="1"/>
  <c r="BR30" i="12" s="1"/>
  <c r="BS30" i="12" s="1"/>
  <c r="BT30" i="12" s="1"/>
  <c r="BU30" i="12" s="1"/>
  <c r="BV30" i="12" s="1"/>
  <c r="BW30" i="12" s="1"/>
  <c r="BX30" i="12" s="1"/>
  <c r="BY30" i="12" s="1"/>
  <c r="BZ30" i="12" s="1"/>
  <c r="CA30" i="12" s="1"/>
  <c r="CB30" i="12" s="1"/>
  <c r="CC30" i="12" s="1"/>
  <c r="CD30" i="12" s="1"/>
  <c r="CE30" i="12" s="1"/>
  <c r="CF30" i="12" s="1"/>
  <c r="CG30" i="12" s="1"/>
  <c r="CH30" i="12" s="1"/>
  <c r="CI30" i="12" s="1"/>
  <c r="CJ30" i="12" s="1"/>
  <c r="CK30" i="12" s="1"/>
  <c r="CL30" i="12" s="1"/>
  <c r="CM30" i="12" s="1"/>
  <c r="CN30" i="12" s="1"/>
  <c r="CO30" i="12" s="1"/>
  <c r="CP30" i="12" s="1"/>
  <c r="CQ30" i="12" s="1"/>
  <c r="CR30" i="12" s="1"/>
  <c r="CS30" i="12" s="1"/>
  <c r="CT30" i="12" s="1"/>
  <c r="CU30" i="12" s="1"/>
  <c r="CV30" i="12" s="1"/>
  <c r="CW30" i="12" s="1"/>
  <c r="K25" i="7"/>
  <c r="K29" i="7" s="1"/>
  <c r="K5" i="3" s="1"/>
  <c r="L6" i="8" s="1"/>
  <c r="J21" i="12"/>
  <c r="J21" i="7"/>
  <c r="J22" i="7" s="1"/>
  <c r="P32" i="7"/>
  <c r="Q2" i="7"/>
  <c r="N28" i="12"/>
  <c r="O28" i="12" s="1"/>
  <c r="P28" i="12" s="1"/>
  <c r="Q28" i="12" s="1"/>
  <c r="R28" i="12" s="1"/>
  <c r="S28" i="12" s="1"/>
  <c r="T28" i="12" s="1"/>
  <c r="U28" i="12" s="1"/>
  <c r="V28" i="12" s="1"/>
  <c r="W28" i="12" s="1"/>
  <c r="X28" i="12" s="1"/>
  <c r="Y28" i="12" s="1"/>
  <c r="Z28" i="12" s="1"/>
  <c r="AA28" i="12" s="1"/>
  <c r="AB28" i="12" s="1"/>
  <c r="AC28" i="12" s="1"/>
  <c r="AD28" i="12" s="1"/>
  <c r="AE28" i="12" s="1"/>
  <c r="AF28" i="12" s="1"/>
  <c r="AG28" i="12" s="1"/>
  <c r="AH28" i="12" s="1"/>
  <c r="AI28" i="12" s="1"/>
  <c r="AJ28" i="12" s="1"/>
  <c r="AK28" i="12" s="1"/>
  <c r="AL28" i="12" s="1"/>
  <c r="AM28" i="12" s="1"/>
  <c r="AN28" i="12" s="1"/>
  <c r="AO28" i="12" s="1"/>
  <c r="AP28" i="12" s="1"/>
  <c r="AQ28" i="12" s="1"/>
  <c r="AR28" i="12" s="1"/>
  <c r="AS28" i="12" s="1"/>
  <c r="AT28" i="12" s="1"/>
  <c r="AU28" i="12" s="1"/>
  <c r="AV28" i="12" s="1"/>
  <c r="AW28" i="12" s="1"/>
  <c r="AX28" i="12" s="1"/>
  <c r="AY28" i="12" s="1"/>
  <c r="AZ28" i="12" s="1"/>
  <c r="BA28" i="12" s="1"/>
  <c r="BB28" i="12" s="1"/>
  <c r="BC28" i="12" s="1"/>
  <c r="BD28" i="12" s="1"/>
  <c r="BE28" i="12" s="1"/>
  <c r="BF28" i="12" s="1"/>
  <c r="BG28" i="12" s="1"/>
  <c r="BH28" i="12" s="1"/>
  <c r="BI28" i="12" s="1"/>
  <c r="BJ28" i="12" s="1"/>
  <c r="BK28" i="12" s="1"/>
  <c r="BL28" i="12" s="1"/>
  <c r="BM28" i="12" s="1"/>
  <c r="BN28" i="12" s="1"/>
  <c r="BO28" i="12" s="1"/>
  <c r="BP28" i="12" s="1"/>
  <c r="BQ28" i="12" s="1"/>
  <c r="BR28" i="12" s="1"/>
  <c r="BS28" i="12" s="1"/>
  <c r="BT28" i="12" s="1"/>
  <c r="BU28" i="12" s="1"/>
  <c r="BV28" i="12" s="1"/>
  <c r="BW28" i="12" s="1"/>
  <c r="BX28" i="12" s="1"/>
  <c r="BY28" i="12" s="1"/>
  <c r="BZ28" i="12" s="1"/>
  <c r="CA28" i="12" s="1"/>
  <c r="CB28" i="12" s="1"/>
  <c r="CC28" i="12" s="1"/>
  <c r="CD28" i="12" s="1"/>
  <c r="CE28" i="12" s="1"/>
  <c r="CF28" i="12" s="1"/>
  <c r="CG28" i="12" s="1"/>
  <c r="CH28" i="12" s="1"/>
  <c r="CI28" i="12" s="1"/>
  <c r="CJ28" i="12" s="1"/>
  <c r="CK28" i="12" s="1"/>
  <c r="CL28" i="12" s="1"/>
  <c r="CM28" i="12" s="1"/>
  <c r="CN28" i="12" s="1"/>
  <c r="CO28" i="12" s="1"/>
  <c r="CP28" i="12" s="1"/>
  <c r="CQ28" i="12" s="1"/>
  <c r="CR28" i="12" s="1"/>
  <c r="CS28" i="12" s="1"/>
  <c r="CT28" i="12" s="1"/>
  <c r="CU28" i="12" s="1"/>
  <c r="CV28" i="12" s="1"/>
  <c r="CW28" i="12" s="1"/>
  <c r="N17" i="7"/>
  <c r="CF43" i="7"/>
  <c r="BF43" i="7"/>
  <c r="Q43" i="7"/>
  <c r="AO43" i="7"/>
  <c r="CD43" i="7"/>
  <c r="BH43" i="7"/>
  <c r="P43" i="7"/>
  <c r="AM43" i="7"/>
  <c r="AQ43" i="7"/>
  <c r="BZ43" i="7"/>
  <c r="BW43" i="7"/>
  <c r="AK43" i="7"/>
  <c r="BP43" i="7"/>
  <c r="AR43" i="7"/>
  <c r="AY43" i="7"/>
  <c r="R43" i="7"/>
  <c r="S43" i="7"/>
  <c r="BI43" i="7"/>
  <c r="W43" i="7"/>
  <c r="AX43" i="7"/>
  <c r="BY43" i="7"/>
  <c r="AL43" i="7"/>
  <c r="AE43" i="7"/>
  <c r="BD43" i="7"/>
  <c r="AG43" i="7"/>
  <c r="CA43" i="7"/>
  <c r="AV43" i="7"/>
  <c r="BA43" i="7"/>
  <c r="BU43" i="7"/>
  <c r="BK43" i="7"/>
  <c r="AP43" i="7"/>
  <c r="V43" i="7"/>
  <c r="BG43" i="7"/>
  <c r="CE43" i="7"/>
  <c r="BT43" i="7"/>
  <c r="AH43" i="7"/>
  <c r="BR43" i="7"/>
  <c r="AA43" i="7"/>
  <c r="CC43" i="7"/>
  <c r="AN43" i="7"/>
  <c r="AI43" i="7"/>
  <c r="BE43" i="7"/>
  <c r="AJ43" i="7"/>
  <c r="BV43" i="7"/>
  <c r="X43" i="7"/>
  <c r="AB43" i="7"/>
  <c r="AF43" i="7"/>
  <c r="BJ43" i="7"/>
  <c r="BL43" i="7"/>
  <c r="AW43" i="7"/>
  <c r="AZ43" i="7"/>
  <c r="BC43" i="7"/>
  <c r="AS43" i="7"/>
  <c r="BN43" i="7"/>
  <c r="AD43" i="7"/>
  <c r="T43" i="7"/>
  <c r="BM43" i="7"/>
  <c r="AC43" i="7"/>
  <c r="U43" i="7"/>
  <c r="O43" i="7"/>
  <c r="BO43" i="7"/>
  <c r="BB43" i="7"/>
  <c r="AT43" i="7"/>
  <c r="BQ43" i="7"/>
  <c r="Y43" i="7"/>
  <c r="BX43" i="7"/>
  <c r="BS43" i="7"/>
  <c r="Z43" i="7"/>
  <c r="CB43" i="7"/>
  <c r="AU43" i="7"/>
  <c r="O9" i="7"/>
  <c r="I5" i="3"/>
  <c r="J6" i="8" s="1"/>
  <c r="I30" i="7"/>
  <c r="M41" i="4" s="1"/>
  <c r="M42" i="4" s="1"/>
  <c r="M46" i="4" s="1"/>
  <c r="J5" i="8" s="1"/>
  <c r="P40" i="4"/>
  <c r="L19" i="7"/>
  <c r="L20" i="7" s="1"/>
  <c r="L18" i="7"/>
  <c r="T11" i="4"/>
  <c r="S12" i="4"/>
  <c r="CF33" i="4"/>
  <c r="BZ34" i="4"/>
  <c r="V34" i="4"/>
  <c r="W32" i="4"/>
  <c r="S7" i="4"/>
  <c r="T22" i="4"/>
  <c r="U20" i="4"/>
  <c r="W25" i="4"/>
  <c r="V28" i="4"/>
  <c r="P12" i="7"/>
  <c r="P15" i="7" s="1"/>
  <c r="P16" i="7" s="1"/>
  <c r="P8" i="7"/>
  <c r="Y5" i="4"/>
  <c r="Z39" i="4"/>
  <c r="Q6" i="7"/>
  <c r="R5" i="7"/>
  <c r="S7" i="7"/>
  <c r="R13" i="7"/>
  <c r="X15" i="4"/>
  <c r="W17" i="4"/>
  <c r="AC44" i="7" l="1"/>
  <c r="CM44" i="7"/>
  <c r="CU44" i="7"/>
  <c r="CR44" i="7"/>
  <c r="CQ44" i="7"/>
  <c r="CH44" i="7"/>
  <c r="CL44" i="7"/>
  <c r="CS44" i="7"/>
  <c r="CP44" i="7"/>
  <c r="CW44" i="7"/>
  <c r="CX44" i="7"/>
  <c r="CO44" i="7"/>
  <c r="CJ44" i="7"/>
  <c r="CT44" i="7"/>
  <c r="CN44" i="7"/>
  <c r="CK44" i="7"/>
  <c r="CI44" i="7"/>
  <c r="CV44" i="7"/>
  <c r="M18" i="7"/>
  <c r="M19" i="7"/>
  <c r="M25" i="7" s="1"/>
  <c r="M29" i="7" s="1"/>
  <c r="L20" i="12"/>
  <c r="L31" i="12" s="1"/>
  <c r="M31" i="12" s="1"/>
  <c r="N31" i="12" s="1"/>
  <c r="O31" i="12" s="1"/>
  <c r="P31" i="12" s="1"/>
  <c r="Q31" i="12" s="1"/>
  <c r="R31" i="12" s="1"/>
  <c r="S31" i="12" s="1"/>
  <c r="T31" i="12" s="1"/>
  <c r="U31" i="12" s="1"/>
  <c r="V31" i="12" s="1"/>
  <c r="W31" i="12" s="1"/>
  <c r="X31" i="12" s="1"/>
  <c r="Y31" i="12" s="1"/>
  <c r="Z31" i="12" s="1"/>
  <c r="AA31" i="12" s="1"/>
  <c r="AB31" i="12" s="1"/>
  <c r="AC31" i="12" s="1"/>
  <c r="AD31" i="12" s="1"/>
  <c r="AE31" i="12" s="1"/>
  <c r="AF31" i="12" s="1"/>
  <c r="AG31" i="12" s="1"/>
  <c r="AH31" i="12" s="1"/>
  <c r="AI31" i="12" s="1"/>
  <c r="AJ31" i="12" s="1"/>
  <c r="AK31" i="12" s="1"/>
  <c r="AL31" i="12" s="1"/>
  <c r="AM31" i="12" s="1"/>
  <c r="AN31" i="12" s="1"/>
  <c r="AO31" i="12" s="1"/>
  <c r="AP31" i="12" s="1"/>
  <c r="AQ31" i="12" s="1"/>
  <c r="AR31" i="12" s="1"/>
  <c r="AS31" i="12" s="1"/>
  <c r="AT31" i="12" s="1"/>
  <c r="AU31" i="12" s="1"/>
  <c r="AV31" i="12" s="1"/>
  <c r="AW31" i="12" s="1"/>
  <c r="AX31" i="12" s="1"/>
  <c r="AY31" i="12" s="1"/>
  <c r="AZ31" i="12" s="1"/>
  <c r="BA31" i="12" s="1"/>
  <c r="BB31" i="12" s="1"/>
  <c r="BC31" i="12" s="1"/>
  <c r="BD31" i="12" s="1"/>
  <c r="BE31" i="12" s="1"/>
  <c r="BF31" i="12" s="1"/>
  <c r="BG31" i="12" s="1"/>
  <c r="BH31" i="12" s="1"/>
  <c r="BI31" i="12" s="1"/>
  <c r="BJ31" i="12" s="1"/>
  <c r="BK31" i="12" s="1"/>
  <c r="BL31" i="12" s="1"/>
  <c r="BM31" i="12" s="1"/>
  <c r="BN31" i="12" s="1"/>
  <c r="BO31" i="12" s="1"/>
  <c r="BP31" i="12" s="1"/>
  <c r="BQ31" i="12" s="1"/>
  <c r="BR31" i="12" s="1"/>
  <c r="BS31" i="12" s="1"/>
  <c r="BT31" i="12" s="1"/>
  <c r="BU31" i="12" s="1"/>
  <c r="BV31" i="12" s="1"/>
  <c r="BW31" i="12" s="1"/>
  <c r="BX31" i="12" s="1"/>
  <c r="BY31" i="12" s="1"/>
  <c r="BZ31" i="12" s="1"/>
  <c r="CA31" i="12" s="1"/>
  <c r="CB31" i="12" s="1"/>
  <c r="CC31" i="12" s="1"/>
  <c r="CD31" i="12" s="1"/>
  <c r="CE31" i="12" s="1"/>
  <c r="CF31" i="12" s="1"/>
  <c r="CG31" i="12" s="1"/>
  <c r="CH31" i="12" s="1"/>
  <c r="CI31" i="12" s="1"/>
  <c r="CJ31" i="12" s="1"/>
  <c r="CK31" i="12" s="1"/>
  <c r="CL31" i="12" s="1"/>
  <c r="CM31" i="12" s="1"/>
  <c r="CN31" i="12" s="1"/>
  <c r="CO31" i="12" s="1"/>
  <c r="CP31" i="12" s="1"/>
  <c r="CQ31" i="12" s="1"/>
  <c r="CR31" i="12" s="1"/>
  <c r="CS31" i="12" s="1"/>
  <c r="CT31" i="12" s="1"/>
  <c r="CU31" i="12" s="1"/>
  <c r="CV31" i="12" s="1"/>
  <c r="CW31" i="12" s="1"/>
  <c r="K7" i="8"/>
  <c r="L25" i="7"/>
  <c r="L29" i="7" s="1"/>
  <c r="Q32" i="7"/>
  <c r="R2" i="7"/>
  <c r="K21" i="12"/>
  <c r="K21" i="7"/>
  <c r="K22" i="7" s="1"/>
  <c r="N19" i="7"/>
  <c r="N20" i="7" s="1"/>
  <c r="M20" i="12"/>
  <c r="K30" i="7"/>
  <c r="O41" i="4" s="1"/>
  <c r="O42" i="4" s="1"/>
  <c r="O46" i="4" s="1"/>
  <c r="L5" i="8" s="1"/>
  <c r="L7" i="8" s="1"/>
  <c r="N18" i="7"/>
  <c r="R40" i="4"/>
  <c r="U44" i="7"/>
  <c r="AY44" i="7"/>
  <c r="AF44" i="7"/>
  <c r="CA44" i="7"/>
  <c r="BC44" i="7"/>
  <c r="BO44" i="7"/>
  <c r="V44" i="7"/>
  <c r="CD44" i="7"/>
  <c r="AQ44" i="7"/>
  <c r="AO44" i="7"/>
  <c r="P44" i="7"/>
  <c r="X44" i="7"/>
  <c r="Y44" i="7"/>
  <c r="CB44" i="7"/>
  <c r="AW44" i="7"/>
  <c r="BV44" i="7"/>
  <c r="BW44" i="7"/>
  <c r="BD44" i="7"/>
  <c r="O44" i="7"/>
  <c r="O17" i="7" s="1"/>
  <c r="BS44" i="7"/>
  <c r="BA44" i="7"/>
  <c r="Q44" i="7"/>
  <c r="BZ44" i="7"/>
  <c r="BG44" i="7"/>
  <c r="BJ44" i="7"/>
  <c r="BL44" i="7"/>
  <c r="AV44" i="7"/>
  <c r="BI44" i="7"/>
  <c r="BB44" i="7"/>
  <c r="CF44" i="7"/>
  <c r="AP44" i="7"/>
  <c r="AI44" i="7"/>
  <c r="BT44" i="7"/>
  <c r="CC44" i="7"/>
  <c r="BH44" i="7"/>
  <c r="AG44" i="7"/>
  <c r="AM44" i="7"/>
  <c r="AE44" i="7"/>
  <c r="Z44" i="7"/>
  <c r="AK44" i="7"/>
  <c r="BM44" i="7"/>
  <c r="AD44" i="7"/>
  <c r="AU44" i="7"/>
  <c r="AA44" i="7"/>
  <c r="P9" i="7"/>
  <c r="AB44" i="7"/>
  <c r="AN44" i="7"/>
  <c r="AR44" i="7"/>
  <c r="AX44" i="7"/>
  <c r="T44" i="7"/>
  <c r="BP44" i="7"/>
  <c r="BE44" i="7"/>
  <c r="AT44" i="7"/>
  <c r="AS44" i="7"/>
  <c r="BK44" i="7"/>
  <c r="CG44" i="7"/>
  <c r="BX44" i="7"/>
  <c r="S44" i="7"/>
  <c r="BU44" i="7"/>
  <c r="BR44" i="7"/>
  <c r="BN44" i="7"/>
  <c r="AH44" i="7"/>
  <c r="AL44" i="7"/>
  <c r="BF44" i="7"/>
  <c r="J7" i="8"/>
  <c r="CE44" i="7"/>
  <c r="AZ44" i="7"/>
  <c r="W44" i="7"/>
  <c r="AJ44" i="7"/>
  <c r="BY44" i="7"/>
  <c r="R44" i="7"/>
  <c r="BQ44" i="7"/>
  <c r="U11" i="4"/>
  <c r="T12" i="4"/>
  <c r="CF34" i="4"/>
  <c r="CL33" i="4"/>
  <c r="W34" i="4"/>
  <c r="Y32" i="4"/>
  <c r="AA39" i="4"/>
  <c r="V20" i="4"/>
  <c r="U22" i="4"/>
  <c r="T7" i="4"/>
  <c r="Q12" i="7"/>
  <c r="Q15" i="7" s="1"/>
  <c r="Q16" i="7" s="1"/>
  <c r="Q8" i="7"/>
  <c r="Y15" i="4"/>
  <c r="X17" i="4"/>
  <c r="T7" i="7"/>
  <c r="S13" i="7"/>
  <c r="R6" i="7"/>
  <c r="S5" i="7"/>
  <c r="Z5" i="4"/>
  <c r="X25" i="4"/>
  <c r="W28" i="4"/>
  <c r="W45" i="7" l="1"/>
  <c r="CP45" i="7"/>
  <c r="CL45" i="7"/>
  <c r="CI45" i="7"/>
  <c r="CX45" i="7"/>
  <c r="CO45" i="7"/>
  <c r="CJ45" i="7"/>
  <c r="CN45" i="7"/>
  <c r="CS45" i="7"/>
  <c r="CV45" i="7"/>
  <c r="CK45" i="7"/>
  <c r="CW45" i="7"/>
  <c r="CT45" i="7"/>
  <c r="CU45" i="7"/>
  <c r="CR45" i="7"/>
  <c r="CQ45" i="7"/>
  <c r="CM45" i="7"/>
  <c r="M20" i="7"/>
  <c r="L21" i="12"/>
  <c r="L21" i="7"/>
  <c r="L22" i="7" s="1"/>
  <c r="S2" i="7"/>
  <c r="R32" i="7"/>
  <c r="S40" i="4"/>
  <c r="N20" i="12"/>
  <c r="N33" i="12" s="1"/>
  <c r="O33" i="12" s="1"/>
  <c r="P33" i="12" s="1"/>
  <c r="Q33" i="12" s="1"/>
  <c r="R33" i="12" s="1"/>
  <c r="S33" i="12" s="1"/>
  <c r="T33" i="12" s="1"/>
  <c r="U33" i="12" s="1"/>
  <c r="V33" i="12" s="1"/>
  <c r="W33" i="12" s="1"/>
  <c r="X33" i="12" s="1"/>
  <c r="Y33" i="12" s="1"/>
  <c r="Z33" i="12" s="1"/>
  <c r="AA33" i="12" s="1"/>
  <c r="AB33" i="12" s="1"/>
  <c r="AC33" i="12" s="1"/>
  <c r="AD33" i="12" s="1"/>
  <c r="AE33" i="12" s="1"/>
  <c r="AF33" i="12" s="1"/>
  <c r="AG33" i="12" s="1"/>
  <c r="AH33" i="12" s="1"/>
  <c r="AI33" i="12" s="1"/>
  <c r="AJ33" i="12" s="1"/>
  <c r="AK33" i="12" s="1"/>
  <c r="AL33" i="12" s="1"/>
  <c r="AM33" i="12" s="1"/>
  <c r="AN33" i="12" s="1"/>
  <c r="AO33" i="12" s="1"/>
  <c r="AP33" i="12" s="1"/>
  <c r="AQ33" i="12" s="1"/>
  <c r="AR33" i="12" s="1"/>
  <c r="AS33" i="12" s="1"/>
  <c r="AT33" i="12" s="1"/>
  <c r="AU33" i="12" s="1"/>
  <c r="AV33" i="12" s="1"/>
  <c r="AW33" i="12" s="1"/>
  <c r="AX33" i="12" s="1"/>
  <c r="AY33" i="12" s="1"/>
  <c r="AZ33" i="12" s="1"/>
  <c r="BA33" i="12" s="1"/>
  <c r="BB33" i="12" s="1"/>
  <c r="BC33" i="12" s="1"/>
  <c r="BD33" i="12" s="1"/>
  <c r="BE33" i="12" s="1"/>
  <c r="BF33" i="12" s="1"/>
  <c r="BG33" i="12" s="1"/>
  <c r="BH33" i="12" s="1"/>
  <c r="BI33" i="12" s="1"/>
  <c r="BJ33" i="12" s="1"/>
  <c r="BK33" i="12" s="1"/>
  <c r="BL33" i="12" s="1"/>
  <c r="BM33" i="12" s="1"/>
  <c r="BN33" i="12" s="1"/>
  <c r="BO33" i="12" s="1"/>
  <c r="BP33" i="12" s="1"/>
  <c r="BQ33" i="12" s="1"/>
  <c r="BR33" i="12" s="1"/>
  <c r="BS33" i="12" s="1"/>
  <c r="BT33" i="12" s="1"/>
  <c r="BU33" i="12" s="1"/>
  <c r="BV33" i="12" s="1"/>
  <c r="BW33" i="12" s="1"/>
  <c r="BX33" i="12" s="1"/>
  <c r="BY33" i="12" s="1"/>
  <c r="BZ33" i="12" s="1"/>
  <c r="CA33" i="12" s="1"/>
  <c r="CB33" i="12" s="1"/>
  <c r="CC33" i="12" s="1"/>
  <c r="CD33" i="12" s="1"/>
  <c r="CE33" i="12" s="1"/>
  <c r="CF33" i="12" s="1"/>
  <c r="CG33" i="12" s="1"/>
  <c r="CH33" i="12" s="1"/>
  <c r="CI33" i="12" s="1"/>
  <c r="CJ33" i="12" s="1"/>
  <c r="CK33" i="12" s="1"/>
  <c r="CL33" i="12" s="1"/>
  <c r="CM33" i="12" s="1"/>
  <c r="CN33" i="12" s="1"/>
  <c r="CO33" i="12" s="1"/>
  <c r="CP33" i="12" s="1"/>
  <c r="CQ33" i="12" s="1"/>
  <c r="CR33" i="12" s="1"/>
  <c r="CS33" i="12" s="1"/>
  <c r="CT33" i="12" s="1"/>
  <c r="CU33" i="12" s="1"/>
  <c r="CV33" i="12" s="1"/>
  <c r="CW33" i="12" s="1"/>
  <c r="M32" i="12"/>
  <c r="L30" i="7"/>
  <c r="P41" i="4" s="1"/>
  <c r="P42" i="4" s="1"/>
  <c r="P46" i="4" s="1"/>
  <c r="M5" i="8" s="1"/>
  <c r="L5" i="3"/>
  <c r="M6" i="8" s="1"/>
  <c r="AQ45" i="7"/>
  <c r="BF45" i="7"/>
  <c r="Y45" i="7"/>
  <c r="BY45" i="7"/>
  <c r="CH45" i="7"/>
  <c r="BM45" i="7"/>
  <c r="BG45" i="7"/>
  <c r="CA45" i="7"/>
  <c r="R45" i="7"/>
  <c r="AL45" i="7"/>
  <c r="AX45" i="7"/>
  <c r="AV45" i="7"/>
  <c r="CG45" i="7"/>
  <c r="AS45" i="7"/>
  <c r="AP45" i="7"/>
  <c r="X45" i="7"/>
  <c r="AH45" i="7"/>
  <c r="BT45" i="7"/>
  <c r="AE45" i="7"/>
  <c r="BB45" i="7"/>
  <c r="AG45" i="7"/>
  <c r="AY45" i="7"/>
  <c r="BK45" i="7"/>
  <c r="CC45" i="7"/>
  <c r="BD45" i="7"/>
  <c r="CF45" i="7"/>
  <c r="CB45" i="7"/>
  <c r="Q45" i="7"/>
  <c r="BH45" i="7"/>
  <c r="AT45" i="7"/>
  <c r="BQ45" i="7"/>
  <c r="CE45" i="7"/>
  <c r="AU45" i="7"/>
  <c r="BC45" i="7"/>
  <c r="T45" i="7"/>
  <c r="AW45" i="7"/>
  <c r="BX45" i="7"/>
  <c r="BS45" i="7"/>
  <c r="AD45" i="7"/>
  <c r="CD45" i="7"/>
  <c r="AZ45" i="7"/>
  <c r="AI45" i="7"/>
  <c r="AO45" i="7"/>
  <c r="U45" i="7"/>
  <c r="BZ45" i="7"/>
  <c r="BP45" i="7"/>
  <c r="BR45" i="7"/>
  <c r="Z45" i="7"/>
  <c r="P45" i="7"/>
  <c r="P17" i="7" s="1"/>
  <c r="AM45" i="7"/>
  <c r="AR45" i="7"/>
  <c r="BO45" i="7"/>
  <c r="Q9" i="7"/>
  <c r="BU45" i="7"/>
  <c r="AJ45" i="7"/>
  <c r="AB45" i="7"/>
  <c r="BJ45" i="7"/>
  <c r="BI45" i="7"/>
  <c r="AC45" i="7"/>
  <c r="AA45" i="7"/>
  <c r="BL45" i="7"/>
  <c r="BW45" i="7"/>
  <c r="AK45" i="7"/>
  <c r="AN45" i="7"/>
  <c r="V45" i="7"/>
  <c r="AF45" i="7"/>
  <c r="BN45" i="7"/>
  <c r="BV45" i="7"/>
  <c r="S45" i="7"/>
  <c r="O18" i="7"/>
  <c r="BA45" i="7"/>
  <c r="O19" i="7"/>
  <c r="O20" i="7" s="1"/>
  <c r="BE45" i="7"/>
  <c r="V11" i="4"/>
  <c r="U12" i="4"/>
  <c r="CL34" i="4"/>
  <c r="CR33" i="4"/>
  <c r="Y34" i="4"/>
  <c r="Z32" i="4"/>
  <c r="R12" i="7"/>
  <c r="R15" i="7" s="1"/>
  <c r="R16" i="7" s="1"/>
  <c r="R8" i="7"/>
  <c r="W20" i="4"/>
  <c r="V22" i="4"/>
  <c r="T13" i="7"/>
  <c r="U7" i="7"/>
  <c r="Y17" i="4"/>
  <c r="Z15" i="4"/>
  <c r="AB39" i="4"/>
  <c r="AA5" i="4"/>
  <c r="M30" i="7"/>
  <c r="Q41" i="4" s="1"/>
  <c r="Q42" i="4" s="1"/>
  <c r="Q46" i="4" s="1"/>
  <c r="N5" i="8" s="1"/>
  <c r="M5" i="3"/>
  <c r="N6" i="8" s="1"/>
  <c r="Y25" i="4"/>
  <c r="X28" i="4"/>
  <c r="S6" i="7"/>
  <c r="T5" i="7"/>
  <c r="U7" i="4"/>
  <c r="BJ46" i="7" l="1"/>
  <c r="CO46" i="7"/>
  <c r="CN46" i="7"/>
  <c r="CQ46" i="7"/>
  <c r="CP46" i="7"/>
  <c r="CJ46" i="7"/>
  <c r="CW46" i="7"/>
  <c r="CS46" i="7"/>
  <c r="CL46" i="7"/>
  <c r="CT46" i="7"/>
  <c r="CK46" i="7"/>
  <c r="CM46" i="7"/>
  <c r="CR46" i="7"/>
  <c r="CX46" i="7"/>
  <c r="CV46" i="7"/>
  <c r="CU46" i="7"/>
  <c r="O25" i="7"/>
  <c r="O29" i="7" s="1"/>
  <c r="S32" i="7"/>
  <c r="T2" i="7"/>
  <c r="M21" i="12"/>
  <c r="M21" i="7"/>
  <c r="M22" i="7" s="1"/>
  <c r="P19" i="7"/>
  <c r="P25" i="7" s="1"/>
  <c r="P29" i="7" s="1"/>
  <c r="O20" i="12"/>
  <c r="O34" i="12" s="1"/>
  <c r="P34" i="12" s="1"/>
  <c r="Q34" i="12" s="1"/>
  <c r="R34" i="12" s="1"/>
  <c r="S34" i="12" s="1"/>
  <c r="T34" i="12" s="1"/>
  <c r="U34" i="12" s="1"/>
  <c r="V34" i="12" s="1"/>
  <c r="W34" i="12" s="1"/>
  <c r="X34" i="12" s="1"/>
  <c r="Y34" i="12" s="1"/>
  <c r="Z34" i="12" s="1"/>
  <c r="AA34" i="12" s="1"/>
  <c r="AB34" i="12" s="1"/>
  <c r="AC34" i="12" s="1"/>
  <c r="AD34" i="12" s="1"/>
  <c r="AE34" i="12" s="1"/>
  <c r="AF34" i="12" s="1"/>
  <c r="AG34" i="12" s="1"/>
  <c r="AH34" i="12" s="1"/>
  <c r="AI34" i="12" s="1"/>
  <c r="AJ34" i="12" s="1"/>
  <c r="AK34" i="12" s="1"/>
  <c r="AL34" i="12" s="1"/>
  <c r="AM34" i="12" s="1"/>
  <c r="AN34" i="12" s="1"/>
  <c r="AO34" i="12" s="1"/>
  <c r="AP34" i="12" s="1"/>
  <c r="AQ34" i="12" s="1"/>
  <c r="AR34" i="12" s="1"/>
  <c r="AS34" i="12" s="1"/>
  <c r="AT34" i="12" s="1"/>
  <c r="AU34" i="12" s="1"/>
  <c r="AV34" i="12" s="1"/>
  <c r="AW34" i="12" s="1"/>
  <c r="AX34" i="12" s="1"/>
  <c r="AY34" i="12" s="1"/>
  <c r="AZ34" i="12" s="1"/>
  <c r="BA34" i="12" s="1"/>
  <c r="BB34" i="12" s="1"/>
  <c r="BC34" i="12" s="1"/>
  <c r="BD34" i="12" s="1"/>
  <c r="BE34" i="12" s="1"/>
  <c r="BF34" i="12" s="1"/>
  <c r="BG34" i="12" s="1"/>
  <c r="BH34" i="12" s="1"/>
  <c r="BI34" i="12" s="1"/>
  <c r="BJ34" i="12" s="1"/>
  <c r="BK34" i="12" s="1"/>
  <c r="BL34" i="12" s="1"/>
  <c r="BM34" i="12" s="1"/>
  <c r="BN34" i="12" s="1"/>
  <c r="BO34" i="12" s="1"/>
  <c r="BP34" i="12" s="1"/>
  <c r="BQ34" i="12" s="1"/>
  <c r="BR34" i="12" s="1"/>
  <c r="BS34" i="12" s="1"/>
  <c r="BT34" i="12" s="1"/>
  <c r="BU34" i="12" s="1"/>
  <c r="BV34" i="12" s="1"/>
  <c r="BW34" i="12" s="1"/>
  <c r="BX34" i="12" s="1"/>
  <c r="BY34" i="12" s="1"/>
  <c r="BZ34" i="12" s="1"/>
  <c r="CA34" i="12" s="1"/>
  <c r="CB34" i="12" s="1"/>
  <c r="CC34" i="12" s="1"/>
  <c r="CD34" i="12" s="1"/>
  <c r="CE34" i="12" s="1"/>
  <c r="CF34" i="12" s="1"/>
  <c r="CG34" i="12" s="1"/>
  <c r="CH34" i="12" s="1"/>
  <c r="CI34" i="12" s="1"/>
  <c r="CJ34" i="12" s="1"/>
  <c r="CK34" i="12" s="1"/>
  <c r="CL34" i="12" s="1"/>
  <c r="CM34" i="12" s="1"/>
  <c r="CN34" i="12" s="1"/>
  <c r="CO34" i="12" s="1"/>
  <c r="CP34" i="12" s="1"/>
  <c r="CQ34" i="12" s="1"/>
  <c r="CR34" i="12" s="1"/>
  <c r="CS34" i="12" s="1"/>
  <c r="CT34" i="12" s="1"/>
  <c r="CU34" i="12" s="1"/>
  <c r="CV34" i="12" s="1"/>
  <c r="CW34" i="12" s="1"/>
  <c r="N32" i="12"/>
  <c r="O32" i="12" s="1"/>
  <c r="P32" i="12" s="1"/>
  <c r="Q32" i="12" s="1"/>
  <c r="R32" i="12" s="1"/>
  <c r="S32" i="12" s="1"/>
  <c r="T32" i="12" s="1"/>
  <c r="U32" i="12" s="1"/>
  <c r="V32" i="12" s="1"/>
  <c r="W32" i="12" s="1"/>
  <c r="X32" i="12" s="1"/>
  <c r="Y32" i="12" s="1"/>
  <c r="Z32" i="12" s="1"/>
  <c r="AA32" i="12" s="1"/>
  <c r="AB32" i="12" s="1"/>
  <c r="AC32" i="12" s="1"/>
  <c r="AD32" i="12" s="1"/>
  <c r="AE32" i="12" s="1"/>
  <c r="AF32" i="12" s="1"/>
  <c r="AG32" i="12" s="1"/>
  <c r="AH32" i="12" s="1"/>
  <c r="AI32" i="12" s="1"/>
  <c r="AJ32" i="12" s="1"/>
  <c r="AK32" i="12" s="1"/>
  <c r="AL32" i="12" s="1"/>
  <c r="AM32" i="12" s="1"/>
  <c r="AN32" i="12" s="1"/>
  <c r="AO32" i="12" s="1"/>
  <c r="AP32" i="12" s="1"/>
  <c r="AQ32" i="12" s="1"/>
  <c r="AR32" i="12" s="1"/>
  <c r="AS32" i="12" s="1"/>
  <c r="AT32" i="12" s="1"/>
  <c r="AU32" i="12" s="1"/>
  <c r="AV32" i="12" s="1"/>
  <c r="AW32" i="12" s="1"/>
  <c r="AX32" i="12" s="1"/>
  <c r="AY32" i="12" s="1"/>
  <c r="AZ32" i="12" s="1"/>
  <c r="BA32" i="12" s="1"/>
  <c r="BB32" i="12" s="1"/>
  <c r="BC32" i="12" s="1"/>
  <c r="BD32" i="12" s="1"/>
  <c r="BE32" i="12" s="1"/>
  <c r="BF32" i="12" s="1"/>
  <c r="BG32" i="12" s="1"/>
  <c r="BH32" i="12" s="1"/>
  <c r="BI32" i="12" s="1"/>
  <c r="BJ32" i="12" s="1"/>
  <c r="BK32" i="12" s="1"/>
  <c r="BL32" i="12" s="1"/>
  <c r="BM32" i="12" s="1"/>
  <c r="BN32" i="12" s="1"/>
  <c r="BO32" i="12" s="1"/>
  <c r="BP32" i="12" s="1"/>
  <c r="BQ32" i="12" s="1"/>
  <c r="BR32" i="12" s="1"/>
  <c r="BS32" i="12" s="1"/>
  <c r="BT32" i="12" s="1"/>
  <c r="BU32" i="12" s="1"/>
  <c r="BV32" i="12" s="1"/>
  <c r="BW32" i="12" s="1"/>
  <c r="BX32" i="12" s="1"/>
  <c r="BY32" i="12" s="1"/>
  <c r="BZ32" i="12" s="1"/>
  <c r="CA32" i="12" s="1"/>
  <c r="CB32" i="12" s="1"/>
  <c r="CC32" i="12" s="1"/>
  <c r="CD32" i="12" s="1"/>
  <c r="CE32" i="12" s="1"/>
  <c r="CF32" i="12" s="1"/>
  <c r="CG32" i="12" s="1"/>
  <c r="CH32" i="12" s="1"/>
  <c r="CI32" i="12" s="1"/>
  <c r="CJ32" i="12" s="1"/>
  <c r="CK32" i="12" s="1"/>
  <c r="CL32" i="12" s="1"/>
  <c r="CM32" i="12" s="1"/>
  <c r="CN32" i="12" s="1"/>
  <c r="CO32" i="12" s="1"/>
  <c r="CP32" i="12" s="1"/>
  <c r="CQ32" i="12" s="1"/>
  <c r="CR32" i="12" s="1"/>
  <c r="CS32" i="12" s="1"/>
  <c r="CT32" i="12" s="1"/>
  <c r="CU32" i="12" s="1"/>
  <c r="CV32" i="12" s="1"/>
  <c r="CW32" i="12" s="1"/>
  <c r="Y46" i="7"/>
  <c r="M7" i="8"/>
  <c r="AX46" i="7"/>
  <c r="BK46" i="7"/>
  <c r="AO46" i="7"/>
  <c r="AY46" i="7"/>
  <c r="BG46" i="7"/>
  <c r="AU46" i="7"/>
  <c r="AZ46" i="7"/>
  <c r="Z46" i="7"/>
  <c r="AE46" i="7"/>
  <c r="AI46" i="7"/>
  <c r="AS46" i="7"/>
  <c r="AR46" i="7"/>
  <c r="AQ46" i="7"/>
  <c r="BO46" i="7"/>
  <c r="CI46" i="7"/>
  <c r="AP46" i="7"/>
  <c r="AA46" i="7"/>
  <c r="BM46" i="7"/>
  <c r="AB46" i="7"/>
  <c r="BQ46" i="7"/>
  <c r="BD46" i="7"/>
  <c r="BA46" i="7"/>
  <c r="W46" i="7"/>
  <c r="BT46" i="7"/>
  <c r="BP46" i="7"/>
  <c r="S46" i="7"/>
  <c r="V46" i="7"/>
  <c r="BN46" i="7"/>
  <c r="AW46" i="7"/>
  <c r="CF46" i="7"/>
  <c r="BC46" i="7"/>
  <c r="CE46" i="7"/>
  <c r="BL46" i="7"/>
  <c r="AC46" i="7"/>
  <c r="BR46" i="7"/>
  <c r="BH46" i="7"/>
  <c r="CB46" i="7"/>
  <c r="X46" i="7"/>
  <c r="BF46" i="7"/>
  <c r="CH46" i="7"/>
  <c r="BB46" i="7"/>
  <c r="CA46" i="7"/>
  <c r="AJ46" i="7"/>
  <c r="AN46" i="7"/>
  <c r="T46" i="7"/>
  <c r="BI46" i="7"/>
  <c r="BZ46" i="7"/>
  <c r="AL46" i="7"/>
  <c r="R46" i="7"/>
  <c r="BU46" i="7"/>
  <c r="AM46" i="7"/>
  <c r="Q46" i="7"/>
  <c r="Q17" i="7" s="1"/>
  <c r="AT46" i="7"/>
  <c r="AH46" i="7"/>
  <c r="BY46" i="7"/>
  <c r="BX46" i="7"/>
  <c r="U46" i="7"/>
  <c r="AK46" i="7"/>
  <c r="AG46" i="7"/>
  <c r="AV46" i="7"/>
  <c r="CG46" i="7"/>
  <c r="BS46" i="7"/>
  <c r="CC46" i="7"/>
  <c r="AD46" i="7"/>
  <c r="AF46" i="7"/>
  <c r="CD46" i="7"/>
  <c r="BW46" i="7"/>
  <c r="BE46" i="7"/>
  <c r="BV46" i="7"/>
  <c r="P18" i="7"/>
  <c r="T40" i="4"/>
  <c r="R9" i="7"/>
  <c r="W11" i="4"/>
  <c r="V12" i="4"/>
  <c r="CR34" i="4"/>
  <c r="CX33" i="4"/>
  <c r="CX34" i="4" s="1"/>
  <c r="Z34" i="4"/>
  <c r="AA32" i="4"/>
  <c r="S12" i="7"/>
  <c r="S15" i="7" s="1"/>
  <c r="S16" i="7" s="1"/>
  <c r="S8" i="7"/>
  <c r="AB5" i="4"/>
  <c r="N7" i="8"/>
  <c r="AC39" i="4"/>
  <c r="V7" i="7"/>
  <c r="U13" i="7"/>
  <c r="V7" i="4"/>
  <c r="Y28" i="4"/>
  <c r="Z25" i="4"/>
  <c r="W22" i="4"/>
  <c r="X20" i="4"/>
  <c r="T6" i="7"/>
  <c r="U5" i="7"/>
  <c r="Z17" i="4"/>
  <c r="AA15" i="4"/>
  <c r="P20" i="7" l="1"/>
  <c r="N21" i="7"/>
  <c r="N22" i="7" s="1"/>
  <c r="N21" i="12"/>
  <c r="T32" i="7"/>
  <c r="U2" i="7"/>
  <c r="Q19" i="7"/>
  <c r="Q20" i="7" s="1"/>
  <c r="P20" i="12"/>
  <c r="P35" i="12" s="1"/>
  <c r="Q35" i="12" s="1"/>
  <c r="R35" i="12" s="1"/>
  <c r="S35" i="12" s="1"/>
  <c r="T35" i="12" s="1"/>
  <c r="U35" i="12" s="1"/>
  <c r="V35" i="12" s="1"/>
  <c r="W35" i="12" s="1"/>
  <c r="X35" i="12" s="1"/>
  <c r="Y35" i="12" s="1"/>
  <c r="Z35" i="12" s="1"/>
  <c r="AA35" i="12" s="1"/>
  <c r="AB35" i="12" s="1"/>
  <c r="AC35" i="12" s="1"/>
  <c r="AD35" i="12" s="1"/>
  <c r="AE35" i="12" s="1"/>
  <c r="AF35" i="12" s="1"/>
  <c r="AG35" i="12" s="1"/>
  <c r="AH35" i="12" s="1"/>
  <c r="AI35" i="12" s="1"/>
  <c r="AJ35" i="12" s="1"/>
  <c r="AK35" i="12" s="1"/>
  <c r="AL35" i="12" s="1"/>
  <c r="AM35" i="12" s="1"/>
  <c r="AN35" i="12" s="1"/>
  <c r="AO35" i="12" s="1"/>
  <c r="AP35" i="12" s="1"/>
  <c r="AQ35" i="12" s="1"/>
  <c r="AR35" i="12" s="1"/>
  <c r="AS35" i="12" s="1"/>
  <c r="AT35" i="12" s="1"/>
  <c r="AU35" i="12" s="1"/>
  <c r="AV35" i="12" s="1"/>
  <c r="AW35" i="12" s="1"/>
  <c r="AX35" i="12" s="1"/>
  <c r="AY35" i="12" s="1"/>
  <c r="AZ35" i="12" s="1"/>
  <c r="BA35" i="12" s="1"/>
  <c r="BB35" i="12" s="1"/>
  <c r="BC35" i="12" s="1"/>
  <c r="BD35" i="12" s="1"/>
  <c r="BE35" i="12" s="1"/>
  <c r="BF35" i="12" s="1"/>
  <c r="BG35" i="12" s="1"/>
  <c r="BH35" i="12" s="1"/>
  <c r="BI35" i="12" s="1"/>
  <c r="BJ35" i="12" s="1"/>
  <c r="BK35" i="12" s="1"/>
  <c r="BL35" i="12" s="1"/>
  <c r="BM35" i="12" s="1"/>
  <c r="BN35" i="12" s="1"/>
  <c r="BO35" i="12" s="1"/>
  <c r="BP35" i="12" s="1"/>
  <c r="BQ35" i="12" s="1"/>
  <c r="BR35" i="12" s="1"/>
  <c r="BS35" i="12" s="1"/>
  <c r="BT35" i="12" s="1"/>
  <c r="BU35" i="12" s="1"/>
  <c r="BV35" i="12" s="1"/>
  <c r="BW35" i="12" s="1"/>
  <c r="BX35" i="12" s="1"/>
  <c r="BY35" i="12" s="1"/>
  <c r="BZ35" i="12" s="1"/>
  <c r="CA35" i="12" s="1"/>
  <c r="CB35" i="12" s="1"/>
  <c r="CC35" i="12" s="1"/>
  <c r="CD35" i="12" s="1"/>
  <c r="CE35" i="12" s="1"/>
  <c r="CF35" i="12" s="1"/>
  <c r="CG35" i="12" s="1"/>
  <c r="CH35" i="12" s="1"/>
  <c r="CI35" i="12" s="1"/>
  <c r="CJ35" i="12" s="1"/>
  <c r="CK35" i="12" s="1"/>
  <c r="CL35" i="12" s="1"/>
  <c r="CM35" i="12" s="1"/>
  <c r="CN35" i="12" s="1"/>
  <c r="CO35" i="12" s="1"/>
  <c r="CP35" i="12" s="1"/>
  <c r="CQ35" i="12" s="1"/>
  <c r="CR35" i="12" s="1"/>
  <c r="CS35" i="12" s="1"/>
  <c r="CT35" i="12" s="1"/>
  <c r="CU35" i="12" s="1"/>
  <c r="CV35" i="12" s="1"/>
  <c r="CW35" i="12" s="1"/>
  <c r="AC47" i="7"/>
  <c r="CL47" i="7"/>
  <c r="CM47" i="7"/>
  <c r="CP47" i="7"/>
  <c r="CW47" i="7"/>
  <c r="CO47" i="7"/>
  <c r="CN47" i="7"/>
  <c r="CQ47" i="7"/>
  <c r="CS47" i="7"/>
  <c r="CJ47" i="7"/>
  <c r="CR47" i="7"/>
  <c r="CV47" i="7"/>
  <c r="CU47" i="7"/>
  <c r="CX47" i="7"/>
  <c r="CK47" i="7"/>
  <c r="CT47" i="7"/>
  <c r="Q18" i="7"/>
  <c r="U47" i="7"/>
  <c r="BF47" i="7"/>
  <c r="AN47" i="7"/>
  <c r="AT47" i="7"/>
  <c r="CG47" i="7"/>
  <c r="CE47" i="7"/>
  <c r="AZ47" i="7"/>
  <c r="BM47" i="7"/>
  <c r="BZ47" i="7"/>
  <c r="AR47" i="7"/>
  <c r="BQ47" i="7"/>
  <c r="BB47" i="7"/>
  <c r="X47" i="7"/>
  <c r="AP47" i="7"/>
  <c r="Z47" i="7"/>
  <c r="AO47" i="7"/>
  <c r="AF47" i="7"/>
  <c r="AI47" i="7"/>
  <c r="BC47" i="7"/>
  <c r="AS47" i="7"/>
  <c r="BR47" i="7"/>
  <c r="BH47" i="7"/>
  <c r="BA47" i="7"/>
  <c r="AJ47" i="7"/>
  <c r="AD47" i="7"/>
  <c r="Y47" i="7"/>
  <c r="CB47" i="7"/>
  <c r="AL47" i="7"/>
  <c r="BW47" i="7"/>
  <c r="BE47" i="7"/>
  <c r="CA47" i="7"/>
  <c r="CC47" i="7"/>
  <c r="BD47" i="7"/>
  <c r="V47" i="7"/>
  <c r="AB47" i="7"/>
  <c r="R47" i="7"/>
  <c r="R17" i="7" s="1"/>
  <c r="S47" i="7"/>
  <c r="BU47" i="7"/>
  <c r="AA47" i="7"/>
  <c r="CF47" i="7"/>
  <c r="AK47" i="7"/>
  <c r="BL47" i="7"/>
  <c r="AH47" i="7"/>
  <c r="BJ47" i="7"/>
  <c r="BY47" i="7"/>
  <c r="W47" i="7"/>
  <c r="CI47" i="7"/>
  <c r="AU47" i="7"/>
  <c r="AW47" i="7"/>
  <c r="BX47" i="7"/>
  <c r="AE47" i="7"/>
  <c r="AV47" i="7"/>
  <c r="BS47" i="7"/>
  <c r="BI47" i="7"/>
  <c r="BG47" i="7"/>
  <c r="CH47" i="7"/>
  <c r="BN47" i="7"/>
  <c r="U40" i="4"/>
  <c r="BV47" i="7"/>
  <c r="CD47" i="7"/>
  <c r="BO47" i="7"/>
  <c r="AQ47" i="7"/>
  <c r="AG47" i="7"/>
  <c r="BK47" i="7"/>
  <c r="T47" i="7"/>
  <c r="BP47" i="7"/>
  <c r="AX47" i="7"/>
  <c r="AM47" i="7"/>
  <c r="BT47" i="7"/>
  <c r="AY47" i="7"/>
  <c r="S9" i="7"/>
  <c r="X11" i="4"/>
  <c r="W12" i="4"/>
  <c r="AA34" i="4"/>
  <c r="AB32" i="4"/>
  <c r="V13" i="7"/>
  <c r="W7" i="7"/>
  <c r="AD39" i="4"/>
  <c r="U6" i="7"/>
  <c r="V5" i="7"/>
  <c r="T12" i="7"/>
  <c r="T15" i="7" s="1"/>
  <c r="T16" i="7" s="1"/>
  <c r="T8" i="7"/>
  <c r="P30" i="7"/>
  <c r="T41" i="4" s="1"/>
  <c r="T42" i="4" s="1"/>
  <c r="T46" i="4" s="1"/>
  <c r="Q5" i="8" s="1"/>
  <c r="P5" i="3"/>
  <c r="Q6" i="8" s="1"/>
  <c r="X22" i="4"/>
  <c r="Y20" i="4"/>
  <c r="AA25" i="4"/>
  <c r="Z28" i="4"/>
  <c r="W7" i="4"/>
  <c r="AA17" i="4"/>
  <c r="AB15" i="4"/>
  <c r="O30" i="7"/>
  <c r="S41" i="4" s="1"/>
  <c r="S42" i="4" s="1"/>
  <c r="S46" i="4" s="1"/>
  <c r="P5" i="8" s="1"/>
  <c r="O5" i="3"/>
  <c r="P6" i="8" s="1"/>
  <c r="AC5" i="4"/>
  <c r="X48" i="7" l="1"/>
  <c r="CS48" i="7"/>
  <c r="CQ48" i="7"/>
  <c r="CU48" i="7"/>
  <c r="CX48" i="7"/>
  <c r="CW48" i="7"/>
  <c r="CP48" i="7"/>
  <c r="CV48" i="7"/>
  <c r="CL48" i="7"/>
  <c r="CM48" i="7"/>
  <c r="CO48" i="7"/>
  <c r="CT48" i="7"/>
  <c r="CR48" i="7"/>
  <c r="CN48" i="7"/>
  <c r="Q25" i="7"/>
  <c r="Q29" i="7" s="1"/>
  <c r="U32" i="7"/>
  <c r="V2" i="7"/>
  <c r="O21" i="12"/>
  <c r="O21" i="7"/>
  <c r="O22" i="7" s="1"/>
  <c r="R18" i="7"/>
  <c r="Q20" i="12"/>
  <c r="Q36" i="12" s="1"/>
  <c r="R36" i="12" s="1"/>
  <c r="S36" i="12" s="1"/>
  <c r="T36" i="12" s="1"/>
  <c r="U36" i="12" s="1"/>
  <c r="V36" i="12" s="1"/>
  <c r="W36" i="12" s="1"/>
  <c r="X36" i="12" s="1"/>
  <c r="Y36" i="12" s="1"/>
  <c r="Z36" i="12" s="1"/>
  <c r="AA36" i="12" s="1"/>
  <c r="AB36" i="12" s="1"/>
  <c r="AC36" i="12" s="1"/>
  <c r="AD36" i="12" s="1"/>
  <c r="AE36" i="12" s="1"/>
  <c r="AF36" i="12" s="1"/>
  <c r="AG36" i="12" s="1"/>
  <c r="AH36" i="12" s="1"/>
  <c r="AI36" i="12" s="1"/>
  <c r="AJ36" i="12" s="1"/>
  <c r="AK36" i="12" s="1"/>
  <c r="AL36" i="12" s="1"/>
  <c r="AM36" i="12" s="1"/>
  <c r="AN36" i="12" s="1"/>
  <c r="AO36" i="12" s="1"/>
  <c r="AP36" i="12" s="1"/>
  <c r="AQ36" i="12" s="1"/>
  <c r="AR36" i="12" s="1"/>
  <c r="AS36" i="12" s="1"/>
  <c r="AT36" i="12" s="1"/>
  <c r="AU36" i="12" s="1"/>
  <c r="AV36" i="12" s="1"/>
  <c r="AW36" i="12" s="1"/>
  <c r="AX36" i="12" s="1"/>
  <c r="AY36" i="12" s="1"/>
  <c r="AZ36" i="12" s="1"/>
  <c r="BA36" i="12" s="1"/>
  <c r="BB36" i="12" s="1"/>
  <c r="BC36" i="12" s="1"/>
  <c r="BD36" i="12" s="1"/>
  <c r="BE36" i="12" s="1"/>
  <c r="BF36" i="12" s="1"/>
  <c r="BG36" i="12" s="1"/>
  <c r="BH36" i="12" s="1"/>
  <c r="BI36" i="12" s="1"/>
  <c r="BJ36" i="12" s="1"/>
  <c r="BK36" i="12" s="1"/>
  <c r="BL36" i="12" s="1"/>
  <c r="BM36" i="12" s="1"/>
  <c r="BN36" i="12" s="1"/>
  <c r="BO36" i="12" s="1"/>
  <c r="BP36" i="12" s="1"/>
  <c r="BQ36" i="12" s="1"/>
  <c r="BR36" i="12" s="1"/>
  <c r="BS36" i="12" s="1"/>
  <c r="BT36" i="12" s="1"/>
  <c r="BU36" i="12" s="1"/>
  <c r="BV36" i="12" s="1"/>
  <c r="BW36" i="12" s="1"/>
  <c r="BX36" i="12" s="1"/>
  <c r="BY36" i="12" s="1"/>
  <c r="BZ36" i="12" s="1"/>
  <c r="CA36" i="12" s="1"/>
  <c r="CB36" i="12" s="1"/>
  <c r="CC36" i="12" s="1"/>
  <c r="CD36" i="12" s="1"/>
  <c r="CE36" i="12" s="1"/>
  <c r="CF36" i="12" s="1"/>
  <c r="CG36" i="12" s="1"/>
  <c r="CH36" i="12" s="1"/>
  <c r="CI36" i="12" s="1"/>
  <c r="CJ36" i="12" s="1"/>
  <c r="CK36" i="12" s="1"/>
  <c r="CL36" i="12" s="1"/>
  <c r="CM36" i="12" s="1"/>
  <c r="CN36" i="12" s="1"/>
  <c r="CO36" i="12" s="1"/>
  <c r="CP36" i="12" s="1"/>
  <c r="CQ36" i="12" s="1"/>
  <c r="CR36" i="12" s="1"/>
  <c r="CS36" i="12" s="1"/>
  <c r="CT36" i="12" s="1"/>
  <c r="CU36" i="12" s="1"/>
  <c r="CV36" i="12" s="1"/>
  <c r="CW36" i="12" s="1"/>
  <c r="BS48" i="7"/>
  <c r="AV48" i="7"/>
  <c r="V40" i="4"/>
  <c r="R19" i="7"/>
  <c r="R20" i="7" s="1"/>
  <c r="BQ48" i="7"/>
  <c r="AO48" i="7"/>
  <c r="BU48" i="7"/>
  <c r="CB48" i="7"/>
  <c r="AN48" i="7"/>
  <c r="AP48" i="7"/>
  <c r="BT48" i="7"/>
  <c r="AA48" i="7"/>
  <c r="AJ48" i="7"/>
  <c r="BE48" i="7"/>
  <c r="T48" i="7"/>
  <c r="BN48" i="7"/>
  <c r="CH48" i="7"/>
  <c r="AT48" i="7"/>
  <c r="U48" i="7"/>
  <c r="AC48" i="7"/>
  <c r="BH48" i="7"/>
  <c r="BC48" i="7"/>
  <c r="CC48" i="7"/>
  <c r="AI48" i="7"/>
  <c r="AY48" i="7"/>
  <c r="BD48" i="7"/>
  <c r="BP48" i="7"/>
  <c r="CF48" i="7"/>
  <c r="S48" i="7"/>
  <c r="S17" i="7" s="1"/>
  <c r="V48" i="7"/>
  <c r="BK48" i="7"/>
  <c r="AB48" i="7"/>
  <c r="CJ48" i="7"/>
  <c r="BR48" i="7"/>
  <c r="AH48" i="7"/>
  <c r="T9" i="7"/>
  <c r="BW48" i="7"/>
  <c r="W48" i="7"/>
  <c r="CE48" i="7"/>
  <c r="AU48" i="7"/>
  <c r="AL48" i="7"/>
  <c r="BA48" i="7"/>
  <c r="CG48" i="7"/>
  <c r="AE48" i="7"/>
  <c r="AR48" i="7"/>
  <c r="AK48" i="7"/>
  <c r="BI48" i="7"/>
  <c r="AS48" i="7"/>
  <c r="AQ48" i="7"/>
  <c r="AF48" i="7"/>
  <c r="CD48" i="7"/>
  <c r="AZ48" i="7"/>
  <c r="BZ48" i="7"/>
  <c r="BF48" i="7"/>
  <c r="BX48" i="7"/>
  <c r="AW48" i="7"/>
  <c r="AG48" i="7"/>
  <c r="CK48" i="7"/>
  <c r="BY48" i="7"/>
  <c r="AM48" i="7"/>
  <c r="BL48" i="7"/>
  <c r="BV48" i="7"/>
  <c r="BM48" i="7"/>
  <c r="BB48" i="7"/>
  <c r="AD48" i="7"/>
  <c r="Z48" i="7"/>
  <c r="BJ48" i="7"/>
  <c r="AX48" i="7"/>
  <c r="Y48" i="7"/>
  <c r="CA48" i="7"/>
  <c r="BG48" i="7"/>
  <c r="BO48" i="7"/>
  <c r="CI48" i="7"/>
  <c r="Y11" i="4"/>
  <c r="X12" i="4"/>
  <c r="Q7" i="8"/>
  <c r="AB34" i="4"/>
  <c r="AC32" i="4"/>
  <c r="AE39" i="4"/>
  <c r="AA28" i="4"/>
  <c r="AB25" i="4"/>
  <c r="V6" i="7"/>
  <c r="W5" i="7"/>
  <c r="X7" i="7"/>
  <c r="W13" i="7"/>
  <c r="P7" i="8"/>
  <c r="Z20" i="4"/>
  <c r="Y22" i="4"/>
  <c r="U8" i="7"/>
  <c r="U12" i="7"/>
  <c r="U15" i="7" s="1"/>
  <c r="U16" i="7" s="1"/>
  <c r="AD5" i="4"/>
  <c r="AB17" i="4"/>
  <c r="AC15" i="4"/>
  <c r="X7" i="4"/>
  <c r="BG49" i="7" l="1"/>
  <c r="CR49" i="7"/>
  <c r="CN49" i="7"/>
  <c r="CQ49" i="7"/>
  <c r="CT49" i="7"/>
  <c r="CO49" i="7"/>
  <c r="CU49" i="7"/>
  <c r="CP49" i="7"/>
  <c r="CS49" i="7"/>
  <c r="CM49" i="7"/>
  <c r="CX49" i="7"/>
  <c r="CW49" i="7"/>
  <c r="CV49" i="7"/>
  <c r="R25" i="7"/>
  <c r="R29" i="7" s="1"/>
  <c r="R30" i="7" s="1"/>
  <c r="V41" i="4" s="1"/>
  <c r="V42" i="4" s="1"/>
  <c r="V46" i="4" s="1"/>
  <c r="S5" i="8" s="1"/>
  <c r="P21" i="12"/>
  <c r="P21" i="7"/>
  <c r="P22" i="7" s="1"/>
  <c r="V32" i="7"/>
  <c r="W2" i="7"/>
  <c r="S19" i="7"/>
  <c r="S25" i="7" s="1"/>
  <c r="R20" i="12"/>
  <c r="R37" i="12" s="1"/>
  <c r="S37" i="12" s="1"/>
  <c r="T37" i="12" s="1"/>
  <c r="U37" i="12" s="1"/>
  <c r="V37" i="12" s="1"/>
  <c r="W37" i="12" s="1"/>
  <c r="X37" i="12" s="1"/>
  <c r="Y37" i="12" s="1"/>
  <c r="Z37" i="12" s="1"/>
  <c r="AA37" i="12" s="1"/>
  <c r="AB37" i="12" s="1"/>
  <c r="AC37" i="12" s="1"/>
  <c r="AD37" i="12" s="1"/>
  <c r="AE37" i="12" s="1"/>
  <c r="AF37" i="12" s="1"/>
  <c r="AG37" i="12" s="1"/>
  <c r="AH37" i="12" s="1"/>
  <c r="AI37" i="12" s="1"/>
  <c r="AJ37" i="12" s="1"/>
  <c r="AK37" i="12" s="1"/>
  <c r="AL37" i="12" s="1"/>
  <c r="AM37" i="12" s="1"/>
  <c r="AN37" i="12" s="1"/>
  <c r="AO37" i="12" s="1"/>
  <c r="AP37" i="12" s="1"/>
  <c r="AQ37" i="12" s="1"/>
  <c r="AR37" i="12" s="1"/>
  <c r="AS37" i="12" s="1"/>
  <c r="AT37" i="12" s="1"/>
  <c r="AU37" i="12" s="1"/>
  <c r="AV37" i="12" s="1"/>
  <c r="AW37" i="12" s="1"/>
  <c r="AX37" i="12" s="1"/>
  <c r="AY37" i="12" s="1"/>
  <c r="AZ37" i="12" s="1"/>
  <c r="BA37" i="12" s="1"/>
  <c r="BB37" i="12" s="1"/>
  <c r="BC37" i="12" s="1"/>
  <c r="BD37" i="12" s="1"/>
  <c r="BE37" i="12" s="1"/>
  <c r="BF37" i="12" s="1"/>
  <c r="BG37" i="12" s="1"/>
  <c r="BH37" i="12" s="1"/>
  <c r="BI37" i="12" s="1"/>
  <c r="BJ37" i="12" s="1"/>
  <c r="BK37" i="12" s="1"/>
  <c r="BL37" i="12" s="1"/>
  <c r="BM37" i="12" s="1"/>
  <c r="BN37" i="12" s="1"/>
  <c r="BO37" i="12" s="1"/>
  <c r="BP37" i="12" s="1"/>
  <c r="BQ37" i="12" s="1"/>
  <c r="BR37" i="12" s="1"/>
  <c r="BS37" i="12" s="1"/>
  <c r="BT37" i="12" s="1"/>
  <c r="BU37" i="12" s="1"/>
  <c r="BV37" i="12" s="1"/>
  <c r="BW37" i="12" s="1"/>
  <c r="BX37" i="12" s="1"/>
  <c r="BY37" i="12" s="1"/>
  <c r="BZ37" i="12" s="1"/>
  <c r="CA37" i="12" s="1"/>
  <c r="CB37" i="12" s="1"/>
  <c r="CC37" i="12" s="1"/>
  <c r="CD37" i="12" s="1"/>
  <c r="CE37" i="12" s="1"/>
  <c r="CF37" i="12" s="1"/>
  <c r="CG37" i="12" s="1"/>
  <c r="CH37" i="12" s="1"/>
  <c r="CI37" i="12" s="1"/>
  <c r="CJ37" i="12" s="1"/>
  <c r="CK37" i="12" s="1"/>
  <c r="CL37" i="12" s="1"/>
  <c r="CM37" i="12" s="1"/>
  <c r="CN37" i="12" s="1"/>
  <c r="CO37" i="12" s="1"/>
  <c r="CP37" i="12" s="1"/>
  <c r="CQ37" i="12" s="1"/>
  <c r="CR37" i="12" s="1"/>
  <c r="CS37" i="12" s="1"/>
  <c r="CT37" i="12" s="1"/>
  <c r="CU37" i="12" s="1"/>
  <c r="CV37" i="12" s="1"/>
  <c r="CW37" i="12" s="1"/>
  <c r="BR49" i="7"/>
  <c r="BJ49" i="7"/>
  <c r="BH49" i="7"/>
  <c r="AV49" i="7"/>
  <c r="U49" i="7"/>
  <c r="AW49" i="7"/>
  <c r="CF49" i="7"/>
  <c r="AZ49" i="7"/>
  <c r="AF49" i="7"/>
  <c r="AH49" i="7"/>
  <c r="AJ49" i="7"/>
  <c r="BN49" i="7"/>
  <c r="BE49" i="7"/>
  <c r="CL49" i="7"/>
  <c r="AI49" i="7"/>
  <c r="BX49" i="7"/>
  <c r="BS49" i="7"/>
  <c r="AQ49" i="7"/>
  <c r="Y49" i="7"/>
  <c r="BM49" i="7"/>
  <c r="CI49" i="7"/>
  <c r="BB49" i="7"/>
  <c r="AR49" i="7"/>
  <c r="BT49" i="7"/>
  <c r="T49" i="7"/>
  <c r="T17" i="7" s="1"/>
  <c r="BY49" i="7"/>
  <c r="AK49" i="7"/>
  <c r="BW49" i="7"/>
  <c r="AB49" i="7"/>
  <c r="BD49" i="7"/>
  <c r="CC49" i="7"/>
  <c r="AC49" i="7"/>
  <c r="AA49" i="7"/>
  <c r="CH49" i="7"/>
  <c r="BK49" i="7"/>
  <c r="Z49" i="7"/>
  <c r="BP49" i="7"/>
  <c r="AP49" i="7"/>
  <c r="CG49" i="7"/>
  <c r="BC49" i="7"/>
  <c r="AO49" i="7"/>
  <c r="S18" i="7"/>
  <c r="CA49" i="7"/>
  <c r="BV49" i="7"/>
  <c r="CD49" i="7"/>
  <c r="AG49" i="7"/>
  <c r="BZ49" i="7"/>
  <c r="AS49" i="7"/>
  <c r="AE49" i="7"/>
  <c r="AM49" i="7"/>
  <c r="W40" i="4"/>
  <c r="CK49" i="7"/>
  <c r="AX49" i="7"/>
  <c r="CE49" i="7"/>
  <c r="AU49" i="7"/>
  <c r="CB49" i="7"/>
  <c r="AY49" i="7"/>
  <c r="CJ49" i="7"/>
  <c r="BL49" i="7"/>
  <c r="AL49" i="7"/>
  <c r="BO49" i="7"/>
  <c r="BI49" i="7"/>
  <c r="U9" i="7"/>
  <c r="W49" i="7"/>
  <c r="V49" i="7"/>
  <c r="AN49" i="7"/>
  <c r="AD49" i="7"/>
  <c r="X49" i="7"/>
  <c r="BQ49" i="7"/>
  <c r="BA49" i="7"/>
  <c r="BU49" i="7"/>
  <c r="AT49" i="7"/>
  <c r="BF49" i="7"/>
  <c r="Z11" i="4"/>
  <c r="Y12" i="4"/>
  <c r="AE32" i="4"/>
  <c r="AC34" i="4"/>
  <c r="AE5" i="4"/>
  <c r="AC17" i="4"/>
  <c r="AD15" i="4"/>
  <c r="X5" i="7"/>
  <c r="W6" i="7"/>
  <c r="Y7" i="4"/>
  <c r="V8" i="7"/>
  <c r="V12" i="7"/>
  <c r="V15" i="7" s="1"/>
  <c r="V16" i="7" s="1"/>
  <c r="AF39" i="4"/>
  <c r="Q30" i="7"/>
  <c r="U41" i="4" s="1"/>
  <c r="U42" i="4" s="1"/>
  <c r="U46" i="4" s="1"/>
  <c r="R5" i="8" s="1"/>
  <c r="Q5" i="3"/>
  <c r="R6" i="8" s="1"/>
  <c r="AC25" i="4"/>
  <c r="AB28" i="4"/>
  <c r="Z22" i="4"/>
  <c r="AA20" i="4"/>
  <c r="Y7" i="7"/>
  <c r="X13" i="7"/>
  <c r="U50" i="7" l="1"/>
  <c r="CR50" i="7"/>
  <c r="CO50" i="7"/>
  <c r="CT50" i="7"/>
  <c r="CS50" i="7"/>
  <c r="CU50" i="7"/>
  <c r="CX50" i="7"/>
  <c r="CV50" i="7"/>
  <c r="CN50" i="7"/>
  <c r="CP50" i="7"/>
  <c r="CW50" i="7"/>
  <c r="CQ50" i="7"/>
  <c r="S20" i="7"/>
  <c r="X2" i="7"/>
  <c r="W32" i="7"/>
  <c r="Q21" i="12"/>
  <c r="Q21" i="7"/>
  <c r="Q22" i="7" s="1"/>
  <c r="X40" i="4"/>
  <c r="S20" i="12"/>
  <c r="S38" i="12" s="1"/>
  <c r="T38" i="12" s="1"/>
  <c r="U38" i="12" s="1"/>
  <c r="V38" i="12" s="1"/>
  <c r="W38" i="12" s="1"/>
  <c r="X38" i="12" s="1"/>
  <c r="Y38" i="12" s="1"/>
  <c r="Z38" i="12" s="1"/>
  <c r="AA38" i="12" s="1"/>
  <c r="AB38" i="12" s="1"/>
  <c r="AC38" i="12" s="1"/>
  <c r="AD38" i="12" s="1"/>
  <c r="AE38" i="12" s="1"/>
  <c r="AF38" i="12" s="1"/>
  <c r="AG38" i="12" s="1"/>
  <c r="AH38" i="12" s="1"/>
  <c r="AI38" i="12" s="1"/>
  <c r="AJ38" i="12" s="1"/>
  <c r="AK38" i="12" s="1"/>
  <c r="AL38" i="12" s="1"/>
  <c r="AM38" i="12" s="1"/>
  <c r="AN38" i="12" s="1"/>
  <c r="AO38" i="12" s="1"/>
  <c r="AP38" i="12" s="1"/>
  <c r="AQ38" i="12" s="1"/>
  <c r="AR38" i="12" s="1"/>
  <c r="AS38" i="12" s="1"/>
  <c r="AT38" i="12" s="1"/>
  <c r="AU38" i="12" s="1"/>
  <c r="AV38" i="12" s="1"/>
  <c r="AW38" i="12" s="1"/>
  <c r="AX38" i="12" s="1"/>
  <c r="AY38" i="12" s="1"/>
  <c r="AZ38" i="12" s="1"/>
  <c r="BA38" i="12" s="1"/>
  <c r="BB38" i="12" s="1"/>
  <c r="BC38" i="12" s="1"/>
  <c r="BD38" i="12" s="1"/>
  <c r="BE38" i="12" s="1"/>
  <c r="BF38" i="12" s="1"/>
  <c r="BG38" i="12" s="1"/>
  <c r="BH38" i="12" s="1"/>
  <c r="BI38" i="12" s="1"/>
  <c r="BJ38" i="12" s="1"/>
  <c r="BK38" i="12" s="1"/>
  <c r="BL38" i="12" s="1"/>
  <c r="BM38" i="12" s="1"/>
  <c r="BN38" i="12" s="1"/>
  <c r="BO38" i="12" s="1"/>
  <c r="BP38" i="12" s="1"/>
  <c r="BQ38" i="12" s="1"/>
  <c r="BR38" i="12" s="1"/>
  <c r="BS38" i="12" s="1"/>
  <c r="BT38" i="12" s="1"/>
  <c r="BU38" i="12" s="1"/>
  <c r="BV38" i="12" s="1"/>
  <c r="BW38" i="12" s="1"/>
  <c r="BX38" i="12" s="1"/>
  <c r="BY38" i="12" s="1"/>
  <c r="BZ38" i="12" s="1"/>
  <c r="CA38" i="12" s="1"/>
  <c r="CB38" i="12" s="1"/>
  <c r="CC38" i="12" s="1"/>
  <c r="CD38" i="12" s="1"/>
  <c r="CE38" i="12" s="1"/>
  <c r="CF38" i="12" s="1"/>
  <c r="CG38" i="12" s="1"/>
  <c r="CH38" i="12" s="1"/>
  <c r="CI38" i="12" s="1"/>
  <c r="CJ38" i="12" s="1"/>
  <c r="CK38" i="12" s="1"/>
  <c r="CL38" i="12" s="1"/>
  <c r="CM38" i="12" s="1"/>
  <c r="CN38" i="12" s="1"/>
  <c r="CO38" i="12" s="1"/>
  <c r="CP38" i="12" s="1"/>
  <c r="CQ38" i="12" s="1"/>
  <c r="CR38" i="12" s="1"/>
  <c r="CS38" i="12" s="1"/>
  <c r="CT38" i="12" s="1"/>
  <c r="CU38" i="12" s="1"/>
  <c r="CV38" i="12" s="1"/>
  <c r="CW38" i="12" s="1"/>
  <c r="U17" i="7"/>
  <c r="AE50" i="7"/>
  <c r="R5" i="3"/>
  <c r="S6" i="8" s="1"/>
  <c r="S7" i="8" s="1"/>
  <c r="BJ50" i="7"/>
  <c r="BF50" i="7"/>
  <c r="BB50" i="7"/>
  <c r="AP50" i="7"/>
  <c r="BX50" i="7"/>
  <c r="BR50" i="7"/>
  <c r="V50" i="7"/>
  <c r="CJ50" i="7"/>
  <c r="AT50" i="7"/>
  <c r="BL50" i="7"/>
  <c r="BW50" i="7"/>
  <c r="AR50" i="7"/>
  <c r="AX50" i="7"/>
  <c r="BC50" i="7"/>
  <c r="BA50" i="7"/>
  <c r="AH50" i="7"/>
  <c r="AK50" i="7"/>
  <c r="BU50" i="7"/>
  <c r="W50" i="7"/>
  <c r="BY50" i="7"/>
  <c r="CM50" i="7"/>
  <c r="AJ50" i="7"/>
  <c r="BI50" i="7"/>
  <c r="BN50" i="7"/>
  <c r="V9" i="7"/>
  <c r="BG50" i="7"/>
  <c r="BQ50" i="7"/>
  <c r="CH50" i="7"/>
  <c r="AB50" i="7"/>
  <c r="Z50" i="7"/>
  <c r="BD50" i="7"/>
  <c r="AL50" i="7"/>
  <c r="CK50" i="7"/>
  <c r="CG50" i="7"/>
  <c r="AD50" i="7"/>
  <c r="AY50" i="7"/>
  <c r="CE50" i="7"/>
  <c r="AQ50" i="7"/>
  <c r="AZ50" i="7"/>
  <c r="BH50" i="7"/>
  <c r="BP50" i="7"/>
  <c r="CL50" i="7"/>
  <c r="CI50" i="7"/>
  <c r="CD50" i="7"/>
  <c r="AI50" i="7"/>
  <c r="BS50" i="7"/>
  <c r="BE50" i="7"/>
  <c r="AO50" i="7"/>
  <c r="BT50" i="7"/>
  <c r="Y50" i="7"/>
  <c r="BZ50" i="7"/>
  <c r="AN50" i="7"/>
  <c r="AW50" i="7"/>
  <c r="AA50" i="7"/>
  <c r="CA50" i="7"/>
  <c r="CF50" i="7"/>
  <c r="AV50" i="7"/>
  <c r="CC50" i="7"/>
  <c r="AF50" i="7"/>
  <c r="BV50" i="7"/>
  <c r="AS50" i="7"/>
  <c r="CB50" i="7"/>
  <c r="BM50" i="7"/>
  <c r="BK50" i="7"/>
  <c r="AG50" i="7"/>
  <c r="AU50" i="7"/>
  <c r="X50" i="7"/>
  <c r="T18" i="7"/>
  <c r="T19" i="7"/>
  <c r="T20" i="7" s="1"/>
  <c r="BO50" i="7"/>
  <c r="AC50" i="7"/>
  <c r="AM50" i="7"/>
  <c r="AA11" i="4"/>
  <c r="Z12" i="4"/>
  <c r="AE34" i="4"/>
  <c r="AF32" i="4"/>
  <c r="AG39" i="4"/>
  <c r="AC28" i="4"/>
  <c r="AD25" i="4"/>
  <c r="Z7" i="4"/>
  <c r="X6" i="7"/>
  <c r="Y5" i="7"/>
  <c r="Y13" i="7"/>
  <c r="Z7" i="7"/>
  <c r="S29" i="7"/>
  <c r="AD17" i="4"/>
  <c r="AE15" i="4"/>
  <c r="AF5" i="4"/>
  <c r="AB20" i="4"/>
  <c r="AA22" i="4"/>
  <c r="R7" i="8"/>
  <c r="W8" i="7"/>
  <c r="W12" i="7"/>
  <c r="W15" i="7" s="1"/>
  <c r="W16" i="7" s="1"/>
  <c r="BQ51" i="7" l="1"/>
  <c r="CR51" i="7"/>
  <c r="CP51" i="7"/>
  <c r="CO51" i="7"/>
  <c r="CS51" i="7"/>
  <c r="CW51" i="7"/>
  <c r="CV51" i="7"/>
  <c r="CQ51" i="7"/>
  <c r="CX51" i="7"/>
  <c r="CU51" i="7"/>
  <c r="CT51" i="7"/>
  <c r="R21" i="12"/>
  <c r="R21" i="7"/>
  <c r="R22" i="7" s="1"/>
  <c r="Y2" i="7"/>
  <c r="X32" i="7"/>
  <c r="U19" i="7"/>
  <c r="U25" i="7" s="1"/>
  <c r="U29" i="7" s="1"/>
  <c r="T20" i="12"/>
  <c r="T39" i="12" s="1"/>
  <c r="U39" i="12" s="1"/>
  <c r="V39" i="12" s="1"/>
  <c r="W39" i="12" s="1"/>
  <c r="X39" i="12" s="1"/>
  <c r="Y39" i="12" s="1"/>
  <c r="Z39" i="12" s="1"/>
  <c r="AA39" i="12" s="1"/>
  <c r="AB39" i="12" s="1"/>
  <c r="AC39" i="12" s="1"/>
  <c r="AD39" i="12" s="1"/>
  <c r="AE39" i="12" s="1"/>
  <c r="AF39" i="12" s="1"/>
  <c r="AG39" i="12" s="1"/>
  <c r="AH39" i="12" s="1"/>
  <c r="AI39" i="12" s="1"/>
  <c r="AJ39" i="12" s="1"/>
  <c r="AK39" i="12" s="1"/>
  <c r="AL39" i="12" s="1"/>
  <c r="AM39" i="12" s="1"/>
  <c r="AN39" i="12" s="1"/>
  <c r="AO39" i="12" s="1"/>
  <c r="AP39" i="12" s="1"/>
  <c r="AQ39" i="12" s="1"/>
  <c r="AR39" i="12" s="1"/>
  <c r="AS39" i="12" s="1"/>
  <c r="AT39" i="12" s="1"/>
  <c r="AU39" i="12" s="1"/>
  <c r="AV39" i="12" s="1"/>
  <c r="AW39" i="12" s="1"/>
  <c r="AX39" i="12" s="1"/>
  <c r="AY39" i="12" s="1"/>
  <c r="AZ39" i="12" s="1"/>
  <c r="BA39" i="12" s="1"/>
  <c r="BB39" i="12" s="1"/>
  <c r="BC39" i="12" s="1"/>
  <c r="BD39" i="12" s="1"/>
  <c r="BE39" i="12" s="1"/>
  <c r="BF39" i="12" s="1"/>
  <c r="BG39" i="12" s="1"/>
  <c r="BH39" i="12" s="1"/>
  <c r="BI39" i="12" s="1"/>
  <c r="BJ39" i="12" s="1"/>
  <c r="BK39" i="12" s="1"/>
  <c r="BL39" i="12" s="1"/>
  <c r="BM39" i="12" s="1"/>
  <c r="BN39" i="12" s="1"/>
  <c r="BO39" i="12" s="1"/>
  <c r="BP39" i="12" s="1"/>
  <c r="BQ39" i="12" s="1"/>
  <c r="BR39" i="12" s="1"/>
  <c r="BS39" i="12" s="1"/>
  <c r="BT39" i="12" s="1"/>
  <c r="BU39" i="12" s="1"/>
  <c r="BV39" i="12" s="1"/>
  <c r="BW39" i="12" s="1"/>
  <c r="BX39" i="12" s="1"/>
  <c r="BY39" i="12" s="1"/>
  <c r="BZ39" i="12" s="1"/>
  <c r="CA39" i="12" s="1"/>
  <c r="CB39" i="12" s="1"/>
  <c r="CC39" i="12" s="1"/>
  <c r="CD39" i="12" s="1"/>
  <c r="CE39" i="12" s="1"/>
  <c r="CF39" i="12" s="1"/>
  <c r="CG39" i="12" s="1"/>
  <c r="CH39" i="12" s="1"/>
  <c r="CI39" i="12" s="1"/>
  <c r="CJ39" i="12" s="1"/>
  <c r="CK39" i="12" s="1"/>
  <c r="CL39" i="12" s="1"/>
  <c r="CM39" i="12" s="1"/>
  <c r="CN39" i="12" s="1"/>
  <c r="CO39" i="12" s="1"/>
  <c r="CP39" i="12" s="1"/>
  <c r="CQ39" i="12" s="1"/>
  <c r="CR39" i="12" s="1"/>
  <c r="CS39" i="12" s="1"/>
  <c r="CT39" i="12" s="1"/>
  <c r="CU39" i="12" s="1"/>
  <c r="CV39" i="12" s="1"/>
  <c r="CW39" i="12" s="1"/>
  <c r="U18" i="7"/>
  <c r="Y40" i="4"/>
  <c r="X51" i="7"/>
  <c r="AQ51" i="7"/>
  <c r="CA51" i="7"/>
  <c r="BU51" i="7"/>
  <c r="W9" i="7"/>
  <c r="BY51" i="7"/>
  <c r="BI51" i="7"/>
  <c r="AH51" i="7"/>
  <c r="CK51" i="7"/>
  <c r="AA51" i="7"/>
  <c r="BT51" i="7"/>
  <c r="BC51" i="7"/>
  <c r="BM51" i="7"/>
  <c r="BE51" i="7"/>
  <c r="AU51" i="7"/>
  <c r="AW51" i="7"/>
  <c r="AL51" i="7"/>
  <c r="BF51" i="7"/>
  <c r="W51" i="7"/>
  <c r="BD51" i="7"/>
  <c r="BG51" i="7"/>
  <c r="BZ51" i="7"/>
  <c r="BK51" i="7"/>
  <c r="AD51" i="7"/>
  <c r="AS51" i="7"/>
  <c r="AE51" i="7"/>
  <c r="BR51" i="7"/>
  <c r="BA51" i="7"/>
  <c r="CN51" i="7"/>
  <c r="AG51" i="7"/>
  <c r="BW51" i="7"/>
  <c r="Y51" i="7"/>
  <c r="V51" i="7"/>
  <c r="V17" i="7" s="1"/>
  <c r="BJ51" i="7"/>
  <c r="AJ51" i="7"/>
  <c r="AV51" i="7"/>
  <c r="AX51" i="7"/>
  <c r="BV51" i="7"/>
  <c r="CG51" i="7"/>
  <c r="AY51" i="7"/>
  <c r="BS51" i="7"/>
  <c r="CD51" i="7"/>
  <c r="CM51" i="7"/>
  <c r="Z51" i="7"/>
  <c r="CC51" i="7"/>
  <c r="AF51" i="7"/>
  <c r="AM51" i="7"/>
  <c r="BL51" i="7"/>
  <c r="CI51" i="7"/>
  <c r="AC51" i="7"/>
  <c r="BO51" i="7"/>
  <c r="BX51" i="7"/>
  <c r="AZ51" i="7"/>
  <c r="AB51" i="7"/>
  <c r="AP51" i="7"/>
  <c r="AI51" i="7"/>
  <c r="CJ51" i="7"/>
  <c r="CH51" i="7"/>
  <c r="AO51" i="7"/>
  <c r="BB51" i="7"/>
  <c r="AK51" i="7"/>
  <c r="BH51" i="7"/>
  <c r="AN51" i="7"/>
  <c r="CL51" i="7"/>
  <c r="BP51" i="7"/>
  <c r="CF51" i="7"/>
  <c r="AT51" i="7"/>
  <c r="BN51" i="7"/>
  <c r="CB51" i="7"/>
  <c r="AR51" i="7"/>
  <c r="CE51" i="7"/>
  <c r="AB11" i="4"/>
  <c r="AA12" i="4"/>
  <c r="AG32" i="4"/>
  <c r="AF34" i="4"/>
  <c r="AC20" i="4"/>
  <c r="AB22" i="4"/>
  <c r="AF15" i="4"/>
  <c r="AE17" i="4"/>
  <c r="S30" i="7"/>
  <c r="W41" i="4" s="1"/>
  <c r="W42" i="4" s="1"/>
  <c r="W46" i="4" s="1"/>
  <c r="T5" i="8" s="1"/>
  <c r="S5" i="3"/>
  <c r="T6" i="8" s="1"/>
  <c r="AH39" i="4"/>
  <c r="Z13" i="7"/>
  <c r="AA7" i="7"/>
  <c r="Z5" i="7"/>
  <c r="Y6" i="7"/>
  <c r="AA7" i="4"/>
  <c r="AG5" i="4"/>
  <c r="X12" i="7"/>
  <c r="X15" i="7" s="1"/>
  <c r="X16" i="7" s="1"/>
  <c r="X8" i="7"/>
  <c r="AE25" i="4"/>
  <c r="AD28" i="4"/>
  <c r="W52" i="7" l="1"/>
  <c r="CR52" i="7"/>
  <c r="CV52" i="7"/>
  <c r="CX52" i="7"/>
  <c r="CS52" i="7"/>
  <c r="CW52" i="7"/>
  <c r="CU52" i="7"/>
  <c r="CT52" i="7"/>
  <c r="CP52" i="7"/>
  <c r="CQ52" i="7"/>
  <c r="AW52" i="7"/>
  <c r="BN52" i="7"/>
  <c r="BJ52" i="7"/>
  <c r="AX52" i="7"/>
  <c r="BO52" i="7"/>
  <c r="BW52" i="7"/>
  <c r="AB52" i="7"/>
  <c r="BQ52" i="7"/>
  <c r="BV52" i="7"/>
  <c r="BP52" i="7"/>
  <c r="U20" i="7"/>
  <c r="Z2" i="7"/>
  <c r="Y32" i="7"/>
  <c r="S21" i="12"/>
  <c r="S21" i="7"/>
  <c r="S22" i="7" s="1"/>
  <c r="V19" i="7"/>
  <c r="V20" i="7" s="1"/>
  <c r="U20" i="12"/>
  <c r="U40" i="12" s="1"/>
  <c r="V40" i="12" s="1"/>
  <c r="W40" i="12" s="1"/>
  <c r="X40" i="12" s="1"/>
  <c r="Y40" i="12" s="1"/>
  <c r="Z40" i="12" s="1"/>
  <c r="AA40" i="12" s="1"/>
  <c r="AB40" i="12" s="1"/>
  <c r="AC40" i="12" s="1"/>
  <c r="AD40" i="12" s="1"/>
  <c r="AE40" i="12" s="1"/>
  <c r="AF40" i="12" s="1"/>
  <c r="AG40" i="12" s="1"/>
  <c r="AH40" i="12" s="1"/>
  <c r="AI40" i="12" s="1"/>
  <c r="AJ40" i="12" s="1"/>
  <c r="AK40" i="12" s="1"/>
  <c r="AL40" i="12" s="1"/>
  <c r="AM40" i="12" s="1"/>
  <c r="AN40" i="12" s="1"/>
  <c r="AO40" i="12" s="1"/>
  <c r="AP40" i="12" s="1"/>
  <c r="AQ40" i="12" s="1"/>
  <c r="AR40" i="12" s="1"/>
  <c r="AS40" i="12" s="1"/>
  <c r="AT40" i="12" s="1"/>
  <c r="AU40" i="12" s="1"/>
  <c r="AV40" i="12" s="1"/>
  <c r="AW40" i="12" s="1"/>
  <c r="AX40" i="12" s="1"/>
  <c r="AY40" i="12" s="1"/>
  <c r="AZ40" i="12" s="1"/>
  <c r="BA40" i="12" s="1"/>
  <c r="BB40" i="12" s="1"/>
  <c r="BC40" i="12" s="1"/>
  <c r="BD40" i="12" s="1"/>
  <c r="BE40" i="12" s="1"/>
  <c r="BF40" i="12" s="1"/>
  <c r="BG40" i="12" s="1"/>
  <c r="BH40" i="12" s="1"/>
  <c r="BI40" i="12" s="1"/>
  <c r="BJ40" i="12" s="1"/>
  <c r="BK40" i="12" s="1"/>
  <c r="BL40" i="12" s="1"/>
  <c r="BM40" i="12" s="1"/>
  <c r="BN40" i="12" s="1"/>
  <c r="BO40" i="12" s="1"/>
  <c r="BP40" i="12" s="1"/>
  <c r="BQ40" i="12" s="1"/>
  <c r="BR40" i="12" s="1"/>
  <c r="BS40" i="12" s="1"/>
  <c r="BT40" i="12" s="1"/>
  <c r="BU40" i="12" s="1"/>
  <c r="BV40" i="12" s="1"/>
  <c r="BW40" i="12" s="1"/>
  <c r="BX40" i="12" s="1"/>
  <c r="BY40" i="12" s="1"/>
  <c r="BZ40" i="12" s="1"/>
  <c r="CA40" i="12" s="1"/>
  <c r="CB40" i="12" s="1"/>
  <c r="CC40" i="12" s="1"/>
  <c r="CD40" i="12" s="1"/>
  <c r="CE40" i="12" s="1"/>
  <c r="CF40" i="12" s="1"/>
  <c r="CG40" i="12" s="1"/>
  <c r="CH40" i="12" s="1"/>
  <c r="CI40" i="12" s="1"/>
  <c r="CJ40" i="12" s="1"/>
  <c r="CK40" i="12" s="1"/>
  <c r="CL40" i="12" s="1"/>
  <c r="CM40" i="12" s="1"/>
  <c r="CN40" i="12" s="1"/>
  <c r="CO40" i="12" s="1"/>
  <c r="CP40" i="12" s="1"/>
  <c r="CQ40" i="12" s="1"/>
  <c r="CR40" i="12" s="1"/>
  <c r="CS40" i="12" s="1"/>
  <c r="CT40" i="12" s="1"/>
  <c r="CU40" i="12" s="1"/>
  <c r="CV40" i="12" s="1"/>
  <c r="CW40" i="12" s="1"/>
  <c r="X9" i="7"/>
  <c r="BP53" i="7" s="1"/>
  <c r="BT52" i="7"/>
  <c r="BG52" i="7"/>
  <c r="CF52" i="7"/>
  <c r="CG52" i="7"/>
  <c r="AZ52" i="7"/>
  <c r="CO52" i="7"/>
  <c r="CL52" i="7"/>
  <c r="BU52" i="7"/>
  <c r="AC52" i="7"/>
  <c r="AF52" i="7"/>
  <c r="AD52" i="7"/>
  <c r="AH52" i="7"/>
  <c r="CE52" i="7"/>
  <c r="CK52" i="7"/>
  <c r="AV52" i="7"/>
  <c r="CN52" i="7"/>
  <c r="AQ52" i="7"/>
  <c r="AP52" i="7"/>
  <c r="AU52" i="7"/>
  <c r="CH52" i="7"/>
  <c r="BR52" i="7"/>
  <c r="BL52" i="7"/>
  <c r="AO52" i="7"/>
  <c r="AG52" i="7"/>
  <c r="AJ52" i="7"/>
  <c r="CJ52" i="7"/>
  <c r="BI52" i="7"/>
  <c r="AK52" i="7"/>
  <c r="X52" i="7"/>
  <c r="AI52" i="7"/>
  <c r="BC52" i="7"/>
  <c r="BH52" i="7"/>
  <c r="Y52" i="7"/>
  <c r="CD52" i="7"/>
  <c r="CC52" i="7"/>
  <c r="BX52" i="7"/>
  <c r="BY52" i="7"/>
  <c r="CM52" i="7"/>
  <c r="AM52" i="7"/>
  <c r="BK52" i="7"/>
  <c r="AL52" i="7"/>
  <c r="BB52" i="7"/>
  <c r="BE52" i="7"/>
  <c r="AY52" i="7"/>
  <c r="AA52" i="7"/>
  <c r="BF52" i="7"/>
  <c r="AE52" i="7"/>
  <c r="CB52" i="7"/>
  <c r="AN52" i="7"/>
  <c r="CA52" i="7"/>
  <c r="BD52" i="7"/>
  <c r="CI52" i="7"/>
  <c r="AT52" i="7"/>
  <c r="BZ52" i="7"/>
  <c r="BM52" i="7"/>
  <c r="BS52" i="7"/>
  <c r="BA52" i="7"/>
  <c r="Z52" i="7"/>
  <c r="AR52" i="7"/>
  <c r="AS52" i="7"/>
  <c r="V18" i="7"/>
  <c r="W17" i="7"/>
  <c r="Z40" i="4"/>
  <c r="AC11" i="4"/>
  <c r="AB12" i="4"/>
  <c r="T7" i="8"/>
  <c r="AH32" i="4"/>
  <c r="AG34" i="4"/>
  <c r="Y12" i="7"/>
  <c r="Y15" i="7" s="1"/>
  <c r="Y16" i="7" s="1"/>
  <c r="Y8" i="7"/>
  <c r="AG15" i="4"/>
  <c r="AF17" i="4"/>
  <c r="AA5" i="7"/>
  <c r="Z6" i="7"/>
  <c r="U5" i="3"/>
  <c r="V6" i="8" s="1"/>
  <c r="U30" i="7"/>
  <c r="Y41" i="4" s="1"/>
  <c r="Y42" i="4" s="1"/>
  <c r="Y46" i="4" s="1"/>
  <c r="V5" i="8" s="1"/>
  <c r="AH5" i="4"/>
  <c r="AB7" i="7"/>
  <c r="AA13" i="7"/>
  <c r="AI39" i="4"/>
  <c r="AD20" i="4"/>
  <c r="AC22" i="4"/>
  <c r="AO53" i="7"/>
  <c r="Z53" i="7"/>
  <c r="AF25" i="4"/>
  <c r="AE28" i="4"/>
  <c r="AB7" i="4"/>
  <c r="BD53" i="7" l="1"/>
  <c r="AJ53" i="7"/>
  <c r="CK53" i="7"/>
  <c r="BQ53" i="7"/>
  <c r="BL53" i="7"/>
  <c r="BA53" i="7"/>
  <c r="CX53" i="7"/>
  <c r="CR53" i="7"/>
  <c r="CS53" i="7"/>
  <c r="CQ53" i="7"/>
  <c r="CU53" i="7"/>
  <c r="CT53" i="7"/>
  <c r="CV53" i="7"/>
  <c r="CW53" i="7"/>
  <c r="BZ53" i="7"/>
  <c r="BF53" i="7"/>
  <c r="AC53" i="7"/>
  <c r="BM53" i="7"/>
  <c r="CB53" i="7"/>
  <c r="BG53" i="7"/>
  <c r="AA53" i="7"/>
  <c r="CN53" i="7"/>
  <c r="CL53" i="7"/>
  <c r="BV53" i="7"/>
  <c r="V25" i="7"/>
  <c r="V29" i="7" s="1"/>
  <c r="T21" i="12"/>
  <c r="T21" i="7"/>
  <c r="T22" i="7" s="1"/>
  <c r="Y9" i="7"/>
  <c r="AG54" i="7" s="1"/>
  <c r="AA2" i="7"/>
  <c r="Z32" i="7"/>
  <c r="W18" i="7"/>
  <c r="V20" i="12"/>
  <c r="V41" i="12" s="1"/>
  <c r="W41" i="12" s="1"/>
  <c r="X41" i="12" s="1"/>
  <c r="Y41" i="12" s="1"/>
  <c r="Z41" i="12" s="1"/>
  <c r="AA41" i="12" s="1"/>
  <c r="AB41" i="12" s="1"/>
  <c r="AC41" i="12" s="1"/>
  <c r="AD41" i="12" s="1"/>
  <c r="AE41" i="12" s="1"/>
  <c r="AF41" i="12" s="1"/>
  <c r="AG41" i="12" s="1"/>
  <c r="AH41" i="12" s="1"/>
  <c r="AI41" i="12" s="1"/>
  <c r="AJ41" i="12" s="1"/>
  <c r="AK41" i="12" s="1"/>
  <c r="AL41" i="12" s="1"/>
  <c r="AM41" i="12" s="1"/>
  <c r="AN41" i="12" s="1"/>
  <c r="AO41" i="12" s="1"/>
  <c r="AP41" i="12" s="1"/>
  <c r="AQ41" i="12" s="1"/>
  <c r="AR41" i="12" s="1"/>
  <c r="AS41" i="12" s="1"/>
  <c r="AT41" i="12" s="1"/>
  <c r="AU41" i="12" s="1"/>
  <c r="AV41" i="12" s="1"/>
  <c r="AW41" i="12" s="1"/>
  <c r="AX41" i="12" s="1"/>
  <c r="AY41" i="12" s="1"/>
  <c r="AZ41" i="12" s="1"/>
  <c r="BA41" i="12" s="1"/>
  <c r="BB41" i="12" s="1"/>
  <c r="BC41" i="12" s="1"/>
  <c r="BD41" i="12" s="1"/>
  <c r="BE41" i="12" s="1"/>
  <c r="BF41" i="12" s="1"/>
  <c r="BG41" i="12" s="1"/>
  <c r="BH41" i="12" s="1"/>
  <c r="BI41" i="12" s="1"/>
  <c r="BJ41" i="12" s="1"/>
  <c r="BK41" i="12" s="1"/>
  <c r="BL41" i="12" s="1"/>
  <c r="BM41" i="12" s="1"/>
  <c r="BN41" i="12" s="1"/>
  <c r="BO41" i="12" s="1"/>
  <c r="BP41" i="12" s="1"/>
  <c r="BQ41" i="12" s="1"/>
  <c r="BR41" i="12" s="1"/>
  <c r="BS41" i="12" s="1"/>
  <c r="BT41" i="12" s="1"/>
  <c r="BU41" i="12" s="1"/>
  <c r="BV41" i="12" s="1"/>
  <c r="BW41" i="12" s="1"/>
  <c r="BX41" i="12" s="1"/>
  <c r="BY41" i="12" s="1"/>
  <c r="BZ41" i="12" s="1"/>
  <c r="CA41" i="12" s="1"/>
  <c r="CB41" i="12" s="1"/>
  <c r="CC41" i="12" s="1"/>
  <c r="CD41" i="12" s="1"/>
  <c r="CE41" i="12" s="1"/>
  <c r="CF41" i="12" s="1"/>
  <c r="CG41" i="12" s="1"/>
  <c r="CH41" i="12" s="1"/>
  <c r="CI41" i="12" s="1"/>
  <c r="CJ41" i="12" s="1"/>
  <c r="CK41" i="12" s="1"/>
  <c r="CL41" i="12" s="1"/>
  <c r="CM41" i="12" s="1"/>
  <c r="CN41" i="12" s="1"/>
  <c r="CO41" i="12" s="1"/>
  <c r="CP41" i="12" s="1"/>
  <c r="CQ41" i="12" s="1"/>
  <c r="CR41" i="12" s="1"/>
  <c r="CS41" i="12" s="1"/>
  <c r="CT41" i="12" s="1"/>
  <c r="CU41" i="12" s="1"/>
  <c r="CV41" i="12" s="1"/>
  <c r="CW41" i="12" s="1"/>
  <c r="CA53" i="7"/>
  <c r="BC53" i="7"/>
  <c r="BH53" i="7"/>
  <c r="CF53" i="7"/>
  <c r="CJ53" i="7"/>
  <c r="X53" i="7"/>
  <c r="X17" i="7" s="1"/>
  <c r="BB53" i="7"/>
  <c r="AK53" i="7"/>
  <c r="AQ53" i="7"/>
  <c r="BN53" i="7"/>
  <c r="AF53" i="7"/>
  <c r="AP53" i="7"/>
  <c r="BK53" i="7"/>
  <c r="BY53" i="7"/>
  <c r="AM53" i="7"/>
  <c r="BR53" i="7"/>
  <c r="BS53" i="7"/>
  <c r="AX53" i="7"/>
  <c r="BJ53" i="7"/>
  <c r="CH53" i="7"/>
  <c r="CC53" i="7"/>
  <c r="AY53" i="7"/>
  <c r="AW53" i="7"/>
  <c r="BT53" i="7"/>
  <c r="AG53" i="7"/>
  <c r="CP53" i="7"/>
  <c r="CE53" i="7"/>
  <c r="AV53" i="7"/>
  <c r="BO53" i="7"/>
  <c r="AU53" i="7"/>
  <c r="AL53" i="7"/>
  <c r="Y53" i="7"/>
  <c r="CO53" i="7"/>
  <c r="BX53" i="7"/>
  <c r="CG53" i="7"/>
  <c r="AH53" i="7"/>
  <c r="BE53" i="7"/>
  <c r="AN53" i="7"/>
  <c r="AS53" i="7"/>
  <c r="AB53" i="7"/>
  <c r="CD53" i="7"/>
  <c r="AR53" i="7"/>
  <c r="BI53" i="7"/>
  <c r="AI53" i="7"/>
  <c r="CI53" i="7"/>
  <c r="CM53" i="7"/>
  <c r="AT53" i="7"/>
  <c r="AD53" i="7"/>
  <c r="AE53" i="7"/>
  <c r="BU53" i="7"/>
  <c r="AZ53" i="7"/>
  <c r="BW53" i="7"/>
  <c r="AA40" i="4"/>
  <c r="W19" i="7"/>
  <c r="W20" i="7" s="1"/>
  <c r="AD11" i="4"/>
  <c r="AC12" i="4"/>
  <c r="AH34" i="4"/>
  <c r="AI32" i="4"/>
  <c r="AJ39" i="4"/>
  <c r="AC7" i="7"/>
  <c r="AB13" i="7"/>
  <c r="AI5" i="4"/>
  <c r="Z8" i="7"/>
  <c r="Z12" i="7"/>
  <c r="Z15" i="7" s="1"/>
  <c r="Z16" i="7" s="1"/>
  <c r="AG17" i="4"/>
  <c r="AH15" i="4"/>
  <c r="V7" i="8"/>
  <c r="AB5" i="7"/>
  <c r="AA6" i="7"/>
  <c r="AG25" i="4"/>
  <c r="AF28" i="4"/>
  <c r="AC7" i="4"/>
  <c r="AD22" i="4"/>
  <c r="AE20" i="4"/>
  <c r="AY54" i="7" l="1"/>
  <c r="AN54" i="7"/>
  <c r="BD54" i="7"/>
  <c r="AW54" i="7"/>
  <c r="BX54" i="7"/>
  <c r="CM54" i="7"/>
  <c r="BJ54" i="7"/>
  <c r="AS54" i="7"/>
  <c r="BB54" i="7"/>
  <c r="CN54" i="7"/>
  <c r="BY54" i="7"/>
  <c r="CO54" i="7"/>
  <c r="CF54" i="7"/>
  <c r="AX54" i="7"/>
  <c r="BI54" i="7"/>
  <c r="CL54" i="7"/>
  <c r="BT54" i="7"/>
  <c r="BO54" i="7"/>
  <c r="BN54" i="7"/>
  <c r="BW54" i="7"/>
  <c r="AI54" i="7"/>
  <c r="AF54" i="7"/>
  <c r="BV54" i="7"/>
  <c r="BU54" i="7"/>
  <c r="AH54" i="7"/>
  <c r="BR54" i="7"/>
  <c r="CA54" i="7"/>
  <c r="Y54" i="7"/>
  <c r="Y17" i="7" s="1"/>
  <c r="CS54" i="7"/>
  <c r="CX54" i="7"/>
  <c r="CR54" i="7"/>
  <c r="CU54" i="7"/>
  <c r="CW54" i="7"/>
  <c r="CT54" i="7"/>
  <c r="CV54" i="7"/>
  <c r="CH54" i="7"/>
  <c r="CK54" i="7"/>
  <c r="AK54" i="7"/>
  <c r="BA54" i="7"/>
  <c r="BG54" i="7"/>
  <c r="BH54" i="7"/>
  <c r="CD54" i="7"/>
  <c r="BL54" i="7"/>
  <c r="CE54" i="7"/>
  <c r="AP54" i="7"/>
  <c r="AU54" i="7"/>
  <c r="AO54" i="7"/>
  <c r="AC54" i="7"/>
  <c r="AV54" i="7"/>
  <c r="AD54" i="7"/>
  <c r="CG54" i="7"/>
  <c r="CC54" i="7"/>
  <c r="AA54" i="7"/>
  <c r="AL54" i="7"/>
  <c r="BZ54" i="7"/>
  <c r="BS54" i="7"/>
  <c r="CQ54" i="7"/>
  <c r="AB54" i="7"/>
  <c r="CI54" i="7"/>
  <c r="CB54" i="7"/>
  <c r="BF54" i="7"/>
  <c r="CP54" i="7"/>
  <c r="AJ54" i="7"/>
  <c r="CJ54" i="7"/>
  <c r="BK54" i="7"/>
  <c r="AZ54" i="7"/>
  <c r="AT54" i="7"/>
  <c r="BQ54" i="7"/>
  <c r="BC54" i="7"/>
  <c r="BP54" i="7"/>
  <c r="AQ54" i="7"/>
  <c r="BE54" i="7"/>
  <c r="BM54" i="7"/>
  <c r="Z54" i="7"/>
  <c r="AE54" i="7"/>
  <c r="AM54" i="7"/>
  <c r="AR54" i="7"/>
  <c r="Z9" i="7"/>
  <c r="AW55" i="7" s="1"/>
  <c r="W25" i="7"/>
  <c r="W29" i="7" s="1"/>
  <c r="AB2" i="7"/>
  <c r="AA32" i="7"/>
  <c r="U21" i="12"/>
  <c r="U21" i="7"/>
  <c r="U22" i="7" s="1"/>
  <c r="X18" i="7"/>
  <c r="W20" i="12"/>
  <c r="W42" i="12" s="1"/>
  <c r="X42" i="12" s="1"/>
  <c r="Y42" i="12" s="1"/>
  <c r="Z42" i="12" s="1"/>
  <c r="AA42" i="12" s="1"/>
  <c r="AB42" i="12" s="1"/>
  <c r="AC42" i="12" s="1"/>
  <c r="AD42" i="12" s="1"/>
  <c r="AE42" i="12" s="1"/>
  <c r="AF42" i="12" s="1"/>
  <c r="AG42" i="12" s="1"/>
  <c r="AH42" i="12" s="1"/>
  <c r="AI42" i="12" s="1"/>
  <c r="AJ42" i="12" s="1"/>
  <c r="AK42" i="12" s="1"/>
  <c r="AL42" i="12" s="1"/>
  <c r="AM42" i="12" s="1"/>
  <c r="AN42" i="12" s="1"/>
  <c r="AO42" i="12" s="1"/>
  <c r="AP42" i="12" s="1"/>
  <c r="AQ42" i="12" s="1"/>
  <c r="AR42" i="12" s="1"/>
  <c r="AS42" i="12" s="1"/>
  <c r="AT42" i="12" s="1"/>
  <c r="AU42" i="12" s="1"/>
  <c r="AV42" i="12" s="1"/>
  <c r="AW42" i="12" s="1"/>
  <c r="AX42" i="12" s="1"/>
  <c r="AY42" i="12" s="1"/>
  <c r="AZ42" i="12" s="1"/>
  <c r="BA42" i="12" s="1"/>
  <c r="BB42" i="12" s="1"/>
  <c r="BC42" i="12" s="1"/>
  <c r="BD42" i="12" s="1"/>
  <c r="BE42" i="12" s="1"/>
  <c r="BF42" i="12" s="1"/>
  <c r="BG42" i="12" s="1"/>
  <c r="BH42" i="12" s="1"/>
  <c r="BI42" i="12" s="1"/>
  <c r="BJ42" i="12" s="1"/>
  <c r="BK42" i="12" s="1"/>
  <c r="BL42" i="12" s="1"/>
  <c r="BM42" i="12" s="1"/>
  <c r="BN42" i="12" s="1"/>
  <c r="BO42" i="12" s="1"/>
  <c r="BP42" i="12" s="1"/>
  <c r="BQ42" i="12" s="1"/>
  <c r="BR42" i="12" s="1"/>
  <c r="BS42" i="12" s="1"/>
  <c r="BT42" i="12" s="1"/>
  <c r="BU42" i="12" s="1"/>
  <c r="BV42" i="12" s="1"/>
  <c r="BW42" i="12" s="1"/>
  <c r="BX42" i="12" s="1"/>
  <c r="BY42" i="12" s="1"/>
  <c r="BZ42" i="12" s="1"/>
  <c r="CA42" i="12" s="1"/>
  <c r="CB42" i="12" s="1"/>
  <c r="CC42" i="12" s="1"/>
  <c r="CD42" i="12" s="1"/>
  <c r="CE42" i="12" s="1"/>
  <c r="CF42" i="12" s="1"/>
  <c r="CG42" i="12" s="1"/>
  <c r="CH42" i="12" s="1"/>
  <c r="CI42" i="12" s="1"/>
  <c r="CJ42" i="12" s="1"/>
  <c r="CK42" i="12" s="1"/>
  <c r="CL42" i="12" s="1"/>
  <c r="CM42" i="12" s="1"/>
  <c r="CN42" i="12" s="1"/>
  <c r="CO42" i="12" s="1"/>
  <c r="CP42" i="12" s="1"/>
  <c r="CQ42" i="12" s="1"/>
  <c r="CR42" i="12" s="1"/>
  <c r="CS42" i="12" s="1"/>
  <c r="CT42" i="12" s="1"/>
  <c r="CU42" i="12" s="1"/>
  <c r="CV42" i="12" s="1"/>
  <c r="CW42" i="12" s="1"/>
  <c r="X19" i="7"/>
  <c r="X20" i="7" s="1"/>
  <c r="AB40" i="4"/>
  <c r="AE11" i="4"/>
  <c r="AD12" i="4"/>
  <c r="AI34" i="4"/>
  <c r="AK32" i="4"/>
  <c r="AA8" i="7"/>
  <c r="AA12" i="7"/>
  <c r="AA15" i="7" s="1"/>
  <c r="AA16" i="7" s="1"/>
  <c r="AJ5" i="4"/>
  <c r="V30" i="7"/>
  <c r="Z41" i="4" s="1"/>
  <c r="Z42" i="4" s="1"/>
  <c r="Z46" i="4" s="1"/>
  <c r="W5" i="8" s="1"/>
  <c r="V5" i="3"/>
  <c r="W6" i="8" s="1"/>
  <c r="AB6" i="7"/>
  <c r="AC5" i="7"/>
  <c r="AK39" i="4"/>
  <c r="AG28" i="4"/>
  <c r="AH25" i="4"/>
  <c r="AE22" i="4"/>
  <c r="AF20" i="4"/>
  <c r="AD7" i="4"/>
  <c r="AH17" i="4"/>
  <c r="AI15" i="4"/>
  <c r="AC13" i="7"/>
  <c r="AD7" i="7"/>
  <c r="CA55" i="7" l="1"/>
  <c r="CJ55" i="7"/>
  <c r="CF55" i="7"/>
  <c r="BA55" i="7"/>
  <c r="AA55" i="7"/>
  <c r="CR55" i="7"/>
  <c r="CK55" i="7"/>
  <c r="AG55" i="7"/>
  <c r="BM55" i="7"/>
  <c r="AR55" i="7"/>
  <c r="AP55" i="7"/>
  <c r="CC55" i="7"/>
  <c r="BL55" i="7"/>
  <c r="CV55" i="7"/>
  <c r="CU55" i="7"/>
  <c r="CT55" i="7"/>
  <c r="CS55" i="7"/>
  <c r="CX55" i="7"/>
  <c r="CW55" i="7"/>
  <c r="AM55" i="7"/>
  <c r="AV55" i="7"/>
  <c r="BX55" i="7"/>
  <c r="BG55" i="7"/>
  <c r="BN55" i="7"/>
  <c r="BY55" i="7"/>
  <c r="BW55" i="7"/>
  <c r="CD55" i="7"/>
  <c r="CB55" i="7"/>
  <c r="BU55" i="7"/>
  <c r="AT55" i="7"/>
  <c r="BI55" i="7"/>
  <c r="BQ55" i="7"/>
  <c r="BT55" i="7"/>
  <c r="AQ55" i="7"/>
  <c r="AO55" i="7"/>
  <c r="AI55" i="7"/>
  <c r="CO55" i="7"/>
  <c r="AZ55" i="7"/>
  <c r="AH55" i="7"/>
  <c r="AX55" i="7"/>
  <c r="AA9" i="7"/>
  <c r="CK56" i="7" s="1"/>
  <c r="BO55" i="7"/>
  <c r="BE55" i="7"/>
  <c r="AK55" i="7"/>
  <c r="AY55" i="7"/>
  <c r="BD55" i="7"/>
  <c r="BH55" i="7"/>
  <c r="BC55" i="7"/>
  <c r="AN55" i="7"/>
  <c r="BJ55" i="7"/>
  <c r="BF55" i="7"/>
  <c r="BB55" i="7"/>
  <c r="AL55" i="7"/>
  <c r="BZ55" i="7"/>
  <c r="CP55" i="7"/>
  <c r="AS55" i="7"/>
  <c r="CQ55" i="7"/>
  <c r="AD55" i="7"/>
  <c r="AF55" i="7"/>
  <c r="CN55" i="7"/>
  <c r="CM55" i="7"/>
  <c r="BK55" i="7"/>
  <c r="AB55" i="7"/>
  <c r="BS55" i="7"/>
  <c r="AE55" i="7"/>
  <c r="BP55" i="7"/>
  <c r="CG55" i="7"/>
  <c r="Z55" i="7"/>
  <c r="Z17" i="7" s="1"/>
  <c r="Y20" i="12" s="1"/>
  <c r="Y44" i="12" s="1"/>
  <c r="Z44" i="12" s="1"/>
  <c r="AA44" i="12" s="1"/>
  <c r="AB44" i="12" s="1"/>
  <c r="AC44" i="12" s="1"/>
  <c r="AD44" i="12" s="1"/>
  <c r="AE44" i="12" s="1"/>
  <c r="AF44" i="12" s="1"/>
  <c r="AG44" i="12" s="1"/>
  <c r="AH44" i="12" s="1"/>
  <c r="AI44" i="12" s="1"/>
  <c r="AJ44" i="12" s="1"/>
  <c r="AK44" i="12" s="1"/>
  <c r="AL44" i="12" s="1"/>
  <c r="AM44" i="12" s="1"/>
  <c r="AN44" i="12" s="1"/>
  <c r="AO44" i="12" s="1"/>
  <c r="AP44" i="12" s="1"/>
  <c r="AQ44" i="12" s="1"/>
  <c r="AR44" i="12" s="1"/>
  <c r="AS44" i="12" s="1"/>
  <c r="AT44" i="12" s="1"/>
  <c r="AU44" i="12" s="1"/>
  <c r="AV44" i="12" s="1"/>
  <c r="AW44" i="12" s="1"/>
  <c r="AX44" i="12" s="1"/>
  <c r="AY44" i="12" s="1"/>
  <c r="AZ44" i="12" s="1"/>
  <c r="BA44" i="12" s="1"/>
  <c r="BB44" i="12" s="1"/>
  <c r="BC44" i="12" s="1"/>
  <c r="BD44" i="12" s="1"/>
  <c r="BE44" i="12" s="1"/>
  <c r="BF44" i="12" s="1"/>
  <c r="BG44" i="12" s="1"/>
  <c r="BH44" i="12" s="1"/>
  <c r="BI44" i="12" s="1"/>
  <c r="BJ44" i="12" s="1"/>
  <c r="BK44" i="12" s="1"/>
  <c r="BL44" i="12" s="1"/>
  <c r="BM44" i="12" s="1"/>
  <c r="BN44" i="12" s="1"/>
  <c r="BO44" i="12" s="1"/>
  <c r="BP44" i="12" s="1"/>
  <c r="BQ44" i="12" s="1"/>
  <c r="BR44" i="12" s="1"/>
  <c r="BS44" i="12" s="1"/>
  <c r="BT44" i="12" s="1"/>
  <c r="BU44" i="12" s="1"/>
  <c r="BV44" i="12" s="1"/>
  <c r="BW44" i="12" s="1"/>
  <c r="BX44" i="12" s="1"/>
  <c r="BY44" i="12" s="1"/>
  <c r="BZ44" i="12" s="1"/>
  <c r="CA44" i="12" s="1"/>
  <c r="CB44" i="12" s="1"/>
  <c r="CC44" i="12" s="1"/>
  <c r="CD44" i="12" s="1"/>
  <c r="CE44" i="12" s="1"/>
  <c r="CF44" i="12" s="1"/>
  <c r="CG44" i="12" s="1"/>
  <c r="CH44" i="12" s="1"/>
  <c r="CI44" i="12" s="1"/>
  <c r="CJ44" i="12" s="1"/>
  <c r="CK44" i="12" s="1"/>
  <c r="CL44" i="12" s="1"/>
  <c r="CM44" i="12" s="1"/>
  <c r="CN44" i="12" s="1"/>
  <c r="CO44" i="12" s="1"/>
  <c r="CP44" i="12" s="1"/>
  <c r="CQ44" i="12" s="1"/>
  <c r="CR44" i="12" s="1"/>
  <c r="CS44" i="12" s="1"/>
  <c r="CT44" i="12" s="1"/>
  <c r="CU44" i="12" s="1"/>
  <c r="CV44" i="12" s="1"/>
  <c r="CW44" i="12" s="1"/>
  <c r="AJ55" i="7"/>
  <c r="CI55" i="7"/>
  <c r="AC55" i="7"/>
  <c r="CE55" i="7"/>
  <c r="AU55" i="7"/>
  <c r="CH55" i="7"/>
  <c r="BR55" i="7"/>
  <c r="CL55" i="7"/>
  <c r="BV55" i="7"/>
  <c r="X25" i="7"/>
  <c r="X29" i="7" s="1"/>
  <c r="V21" i="12"/>
  <c r="V21" i="7"/>
  <c r="V22" i="7" s="1"/>
  <c r="AB32" i="7"/>
  <c r="AC2" i="7"/>
  <c r="AC40" i="4"/>
  <c r="X20" i="12"/>
  <c r="X43" i="12" s="1"/>
  <c r="Y43" i="12" s="1"/>
  <c r="Z43" i="12" s="1"/>
  <c r="AA43" i="12" s="1"/>
  <c r="AB43" i="12" s="1"/>
  <c r="AC43" i="12" s="1"/>
  <c r="AD43" i="12" s="1"/>
  <c r="AE43" i="12" s="1"/>
  <c r="AF43" i="12" s="1"/>
  <c r="AG43" i="12" s="1"/>
  <c r="AH43" i="12" s="1"/>
  <c r="AI43" i="12" s="1"/>
  <c r="AJ43" i="12" s="1"/>
  <c r="AK43" i="12" s="1"/>
  <c r="AL43" i="12" s="1"/>
  <c r="AM43" i="12" s="1"/>
  <c r="AN43" i="12" s="1"/>
  <c r="AO43" i="12" s="1"/>
  <c r="AP43" i="12" s="1"/>
  <c r="AQ43" i="12" s="1"/>
  <c r="AR43" i="12" s="1"/>
  <c r="AS43" i="12" s="1"/>
  <c r="AT43" i="12" s="1"/>
  <c r="AU43" i="12" s="1"/>
  <c r="AV43" i="12" s="1"/>
  <c r="AW43" i="12" s="1"/>
  <c r="AX43" i="12" s="1"/>
  <c r="AY43" i="12" s="1"/>
  <c r="AZ43" i="12" s="1"/>
  <c r="BA43" i="12" s="1"/>
  <c r="BB43" i="12" s="1"/>
  <c r="BC43" i="12" s="1"/>
  <c r="BD43" i="12" s="1"/>
  <c r="BE43" i="12" s="1"/>
  <c r="BF43" i="12" s="1"/>
  <c r="BG43" i="12" s="1"/>
  <c r="BH43" i="12" s="1"/>
  <c r="BI43" i="12" s="1"/>
  <c r="BJ43" i="12" s="1"/>
  <c r="BK43" i="12" s="1"/>
  <c r="BL43" i="12" s="1"/>
  <c r="BM43" i="12" s="1"/>
  <c r="BN43" i="12" s="1"/>
  <c r="BO43" i="12" s="1"/>
  <c r="BP43" i="12" s="1"/>
  <c r="BQ43" i="12" s="1"/>
  <c r="BR43" i="12" s="1"/>
  <c r="BS43" i="12" s="1"/>
  <c r="BT43" i="12" s="1"/>
  <c r="BU43" i="12" s="1"/>
  <c r="BV43" i="12" s="1"/>
  <c r="BW43" i="12" s="1"/>
  <c r="BX43" i="12" s="1"/>
  <c r="BY43" i="12" s="1"/>
  <c r="BZ43" i="12" s="1"/>
  <c r="CA43" i="12" s="1"/>
  <c r="CB43" i="12" s="1"/>
  <c r="CC43" i="12" s="1"/>
  <c r="CD43" i="12" s="1"/>
  <c r="CE43" i="12" s="1"/>
  <c r="CF43" i="12" s="1"/>
  <c r="CG43" i="12" s="1"/>
  <c r="CH43" i="12" s="1"/>
  <c r="CI43" i="12" s="1"/>
  <c r="CJ43" i="12" s="1"/>
  <c r="CK43" i="12" s="1"/>
  <c r="CL43" i="12" s="1"/>
  <c r="CM43" i="12" s="1"/>
  <c r="CN43" i="12" s="1"/>
  <c r="CO43" i="12" s="1"/>
  <c r="CP43" i="12" s="1"/>
  <c r="CQ43" i="12" s="1"/>
  <c r="CR43" i="12" s="1"/>
  <c r="CS43" i="12" s="1"/>
  <c r="CT43" i="12" s="1"/>
  <c r="CU43" i="12" s="1"/>
  <c r="CV43" i="12" s="1"/>
  <c r="CW43" i="12" s="1"/>
  <c r="Y18" i="7"/>
  <c r="Y19" i="7"/>
  <c r="Y20" i="7" s="1"/>
  <c r="AF11" i="4"/>
  <c r="AE12" i="4"/>
  <c r="W7" i="8"/>
  <c r="AK34" i="4"/>
  <c r="AL32" i="4"/>
  <c r="AD13" i="7"/>
  <c r="AE7" i="7"/>
  <c r="AG20" i="4"/>
  <c r="AF22" i="4"/>
  <c r="W30" i="7"/>
  <c r="AA41" i="4" s="1"/>
  <c r="AA42" i="4" s="1"/>
  <c r="AA46" i="4" s="1"/>
  <c r="X5" i="8" s="1"/>
  <c r="W5" i="3"/>
  <c r="X6" i="8" s="1"/>
  <c r="AH28" i="4"/>
  <c r="AI25" i="4"/>
  <c r="AE7" i="4"/>
  <c r="AL39" i="4"/>
  <c r="AC6" i="7"/>
  <c r="AD5" i="7"/>
  <c r="AK5" i="4"/>
  <c r="AJ15" i="4"/>
  <c r="AI17" i="4"/>
  <c r="AB12" i="7"/>
  <c r="AB15" i="7" s="1"/>
  <c r="AB16" i="7" s="1"/>
  <c r="AB8" i="7"/>
  <c r="BR56" i="7" l="1"/>
  <c r="CG56" i="7"/>
  <c r="BE56" i="7"/>
  <c r="BH56" i="7"/>
  <c r="AM56" i="7"/>
  <c r="AS56" i="7"/>
  <c r="CL56" i="7"/>
  <c r="BY56" i="7"/>
  <c r="AB9" i="7"/>
  <c r="BB57" i="7" s="1"/>
  <c r="BU56" i="7"/>
  <c r="BX56" i="7"/>
  <c r="BL56" i="7"/>
  <c r="CQ56" i="7"/>
  <c r="CC56" i="7"/>
  <c r="CE56" i="7"/>
  <c r="BC56" i="7"/>
  <c r="CH56" i="7"/>
  <c r="AA56" i="7"/>
  <c r="AA17" i="7" s="1"/>
  <c r="AA18" i="7" s="1"/>
  <c r="CX56" i="7"/>
  <c r="CV56" i="7"/>
  <c r="CT56" i="7"/>
  <c r="CU56" i="7"/>
  <c r="CW56" i="7"/>
  <c r="AG56" i="7"/>
  <c r="BI56" i="7"/>
  <c r="AB56" i="7"/>
  <c r="AY56" i="7"/>
  <c r="CX57" i="7"/>
  <c r="CV57" i="7"/>
  <c r="CU57" i="7"/>
  <c r="CW57" i="7"/>
  <c r="CF56" i="7"/>
  <c r="BN56" i="7"/>
  <c r="AK56" i="7"/>
  <c r="BZ56" i="7"/>
  <c r="BK56" i="7"/>
  <c r="CP56" i="7"/>
  <c r="BO56" i="7"/>
  <c r="AV56" i="7"/>
  <c r="AZ56" i="7"/>
  <c r="BM56" i="7"/>
  <c r="AF56" i="7"/>
  <c r="AC56" i="7"/>
  <c r="CM56" i="7"/>
  <c r="CN56" i="7"/>
  <c r="AR56" i="7"/>
  <c r="BQ56" i="7"/>
  <c r="AT56" i="7"/>
  <c r="CI56" i="7"/>
  <c r="CD56" i="7"/>
  <c r="CO56" i="7"/>
  <c r="CB56" i="7"/>
  <c r="AO56" i="7"/>
  <c r="AP56" i="7"/>
  <c r="AI56" i="7"/>
  <c r="BD56" i="7"/>
  <c r="AW56" i="7"/>
  <c r="BB56" i="7"/>
  <c r="CJ56" i="7"/>
  <c r="AE56" i="7"/>
  <c r="BA56" i="7"/>
  <c r="AQ56" i="7"/>
  <c r="AD56" i="7"/>
  <c r="BW56" i="7"/>
  <c r="BG56" i="7"/>
  <c r="AX56" i="7"/>
  <c r="CS56" i="7"/>
  <c r="AJ56" i="7"/>
  <c r="AU56" i="7"/>
  <c r="BT56" i="7"/>
  <c r="CA56" i="7"/>
  <c r="BP56" i="7"/>
  <c r="AN56" i="7"/>
  <c r="BF56" i="7"/>
  <c r="AH56" i="7"/>
  <c r="BV56" i="7"/>
  <c r="BS56" i="7"/>
  <c r="AL56" i="7"/>
  <c r="CR56" i="7"/>
  <c r="BJ56" i="7"/>
  <c r="Z19" i="7"/>
  <c r="Z20" i="7" s="1"/>
  <c r="AD40" i="4"/>
  <c r="Z18" i="7"/>
  <c r="Y25" i="7"/>
  <c r="Y29" i="7" s="1"/>
  <c r="Y30" i="7" s="1"/>
  <c r="AC41" i="4" s="1"/>
  <c r="AC42" i="4" s="1"/>
  <c r="AC46" i="4" s="1"/>
  <c r="Z5" i="8" s="1"/>
  <c r="AC32" i="7"/>
  <c r="AD2" i="7"/>
  <c r="W21" i="12"/>
  <c r="W21" i="7"/>
  <c r="W22" i="7" s="1"/>
  <c r="AG11" i="4"/>
  <c r="AF12" i="4"/>
  <c r="AM32" i="4"/>
  <c r="AL34" i="4"/>
  <c r="AE5" i="7"/>
  <c r="AD6" i="7"/>
  <c r="AF7" i="7"/>
  <c r="AE13" i="7"/>
  <c r="BW57" i="7"/>
  <c r="BK57" i="7"/>
  <c r="BH57" i="7"/>
  <c r="AT57" i="7"/>
  <c r="AL5" i="4"/>
  <c r="AC8" i="7"/>
  <c r="AC12" i="7"/>
  <c r="AC15" i="7" s="1"/>
  <c r="AC16" i="7" s="1"/>
  <c r="AF7" i="4"/>
  <c r="X7" i="8"/>
  <c r="AJ17" i="4"/>
  <c r="AK15" i="4"/>
  <c r="AM39" i="4"/>
  <c r="X30" i="7"/>
  <c r="AB41" i="4" s="1"/>
  <c r="AB42" i="4" s="1"/>
  <c r="AB46" i="4" s="1"/>
  <c r="Y5" i="8" s="1"/>
  <c r="X5" i="3"/>
  <c r="Y6" i="8" s="1"/>
  <c r="AI28" i="4"/>
  <c r="AJ25" i="4"/>
  <c r="AG22" i="4"/>
  <c r="AH20" i="4"/>
  <c r="AC9" i="7" l="1"/>
  <c r="AB57" i="7"/>
  <c r="AB17" i="7" s="1"/>
  <c r="AF40" i="4" s="1"/>
  <c r="AM57" i="7"/>
  <c r="CA57" i="7"/>
  <c r="CM57" i="7"/>
  <c r="BV57" i="7"/>
  <c r="CL57" i="7"/>
  <c r="CI57" i="7"/>
  <c r="CG57" i="7"/>
  <c r="BR57" i="7"/>
  <c r="BS57" i="7"/>
  <c r="CO57" i="7"/>
  <c r="BC57" i="7"/>
  <c r="BA57" i="7"/>
  <c r="AP57" i="7"/>
  <c r="BJ57" i="7"/>
  <c r="AK57" i="7"/>
  <c r="CF57" i="7"/>
  <c r="CH57" i="7"/>
  <c r="BY57" i="7"/>
  <c r="AC57" i="7"/>
  <c r="CE57" i="7"/>
  <c r="AX57" i="7"/>
  <c r="AV57" i="7"/>
  <c r="AY57" i="7"/>
  <c r="AQ57" i="7"/>
  <c r="CD57" i="7"/>
  <c r="BZ57" i="7"/>
  <c r="BP57" i="7"/>
  <c r="BF57" i="7"/>
  <c r="CN57" i="7"/>
  <c r="CC57" i="7"/>
  <c r="BN57" i="7"/>
  <c r="BM57" i="7"/>
  <c r="AO57" i="7"/>
  <c r="CP57" i="7"/>
  <c r="BD57" i="7"/>
  <c r="CT57" i="7"/>
  <c r="BQ57" i="7"/>
  <c r="BU57" i="7"/>
  <c r="BG57" i="7"/>
  <c r="BT57" i="7"/>
  <c r="AN57" i="7"/>
  <c r="AS57" i="7"/>
  <c r="CS57" i="7"/>
  <c r="AG57" i="7"/>
  <c r="AR57" i="7"/>
  <c r="AF57" i="7"/>
  <c r="AL57" i="7"/>
  <c r="CK57" i="7"/>
  <c r="BE57" i="7"/>
  <c r="CQ57" i="7"/>
  <c r="CB57" i="7"/>
  <c r="BI57" i="7"/>
  <c r="AZ57" i="7"/>
  <c r="AH57" i="7"/>
  <c r="Z20" i="12"/>
  <c r="Z45" i="12" s="1"/>
  <c r="AA45" i="12" s="1"/>
  <c r="AB45" i="12" s="1"/>
  <c r="AC45" i="12" s="1"/>
  <c r="AD45" i="12" s="1"/>
  <c r="AE45" i="12" s="1"/>
  <c r="AF45" i="12" s="1"/>
  <c r="AG45" i="12" s="1"/>
  <c r="AH45" i="12" s="1"/>
  <c r="AI45" i="12" s="1"/>
  <c r="AJ45" i="12" s="1"/>
  <c r="AK45" i="12" s="1"/>
  <c r="AL45" i="12" s="1"/>
  <c r="AM45" i="12" s="1"/>
  <c r="AN45" i="12" s="1"/>
  <c r="AO45" i="12" s="1"/>
  <c r="AP45" i="12" s="1"/>
  <c r="AQ45" i="12" s="1"/>
  <c r="AR45" i="12" s="1"/>
  <c r="AS45" i="12" s="1"/>
  <c r="AT45" i="12" s="1"/>
  <c r="AU45" i="12" s="1"/>
  <c r="AV45" i="12" s="1"/>
  <c r="AW45" i="12" s="1"/>
  <c r="AX45" i="12" s="1"/>
  <c r="AY45" i="12" s="1"/>
  <c r="AZ45" i="12" s="1"/>
  <c r="BA45" i="12" s="1"/>
  <c r="BB45" i="12" s="1"/>
  <c r="BC45" i="12" s="1"/>
  <c r="BD45" i="12" s="1"/>
  <c r="BE45" i="12" s="1"/>
  <c r="BF45" i="12" s="1"/>
  <c r="BG45" i="12" s="1"/>
  <c r="BH45" i="12" s="1"/>
  <c r="BI45" i="12" s="1"/>
  <c r="BJ45" i="12" s="1"/>
  <c r="BK45" i="12" s="1"/>
  <c r="BL45" i="12" s="1"/>
  <c r="BM45" i="12" s="1"/>
  <c r="BN45" i="12" s="1"/>
  <c r="BO45" i="12" s="1"/>
  <c r="BP45" i="12" s="1"/>
  <c r="BQ45" i="12" s="1"/>
  <c r="BR45" i="12" s="1"/>
  <c r="BS45" i="12" s="1"/>
  <c r="BT45" i="12" s="1"/>
  <c r="BU45" i="12" s="1"/>
  <c r="BV45" i="12" s="1"/>
  <c r="BW45" i="12" s="1"/>
  <c r="BX45" i="12" s="1"/>
  <c r="BY45" i="12" s="1"/>
  <c r="BZ45" i="12" s="1"/>
  <c r="CA45" i="12" s="1"/>
  <c r="CB45" i="12" s="1"/>
  <c r="CC45" i="12" s="1"/>
  <c r="CD45" i="12" s="1"/>
  <c r="CE45" i="12" s="1"/>
  <c r="CF45" i="12" s="1"/>
  <c r="CG45" i="12" s="1"/>
  <c r="CH45" i="12" s="1"/>
  <c r="CI45" i="12" s="1"/>
  <c r="CJ45" i="12" s="1"/>
  <c r="CK45" i="12" s="1"/>
  <c r="CL45" i="12" s="1"/>
  <c r="CM45" i="12" s="1"/>
  <c r="CN45" i="12" s="1"/>
  <c r="CO45" i="12" s="1"/>
  <c r="CP45" i="12" s="1"/>
  <c r="CQ45" i="12" s="1"/>
  <c r="CR45" i="12" s="1"/>
  <c r="CS45" i="12" s="1"/>
  <c r="CT45" i="12" s="1"/>
  <c r="CU45" i="12" s="1"/>
  <c r="CV45" i="12" s="1"/>
  <c r="CW45" i="12" s="1"/>
  <c r="CJ57" i="7"/>
  <c r="CR57" i="7"/>
  <c r="AU57" i="7"/>
  <c r="AW57" i="7"/>
  <c r="AE57" i="7"/>
  <c r="BL57" i="7"/>
  <c r="AD57" i="7"/>
  <c r="BO57" i="7"/>
  <c r="BX57" i="7"/>
  <c r="AJ57" i="7"/>
  <c r="AI57" i="7"/>
  <c r="AA19" i="7"/>
  <c r="AA25" i="7" s="1"/>
  <c r="AE40" i="4"/>
  <c r="CW58" i="7"/>
  <c r="CV58" i="7"/>
  <c r="CX58" i="7"/>
  <c r="Y5" i="3"/>
  <c r="Z6" i="8" s="1"/>
  <c r="Z7" i="8" s="1"/>
  <c r="AA20" i="12"/>
  <c r="AA46" i="12" s="1"/>
  <c r="AB46" i="12" s="1"/>
  <c r="AC46" i="12" s="1"/>
  <c r="AD46" i="12" s="1"/>
  <c r="AE46" i="12" s="1"/>
  <c r="AF46" i="12" s="1"/>
  <c r="AG46" i="12" s="1"/>
  <c r="AH46" i="12" s="1"/>
  <c r="AI46" i="12" s="1"/>
  <c r="AJ46" i="12" s="1"/>
  <c r="AK46" i="12" s="1"/>
  <c r="AL46" i="12" s="1"/>
  <c r="AM46" i="12" s="1"/>
  <c r="AN46" i="12" s="1"/>
  <c r="AO46" i="12" s="1"/>
  <c r="AP46" i="12" s="1"/>
  <c r="AQ46" i="12" s="1"/>
  <c r="AR46" i="12" s="1"/>
  <c r="AS46" i="12" s="1"/>
  <c r="AT46" i="12" s="1"/>
  <c r="AU46" i="12" s="1"/>
  <c r="AV46" i="12" s="1"/>
  <c r="AW46" i="12" s="1"/>
  <c r="AX46" i="12" s="1"/>
  <c r="AY46" i="12" s="1"/>
  <c r="AZ46" i="12" s="1"/>
  <c r="BA46" i="12" s="1"/>
  <c r="BB46" i="12" s="1"/>
  <c r="BC46" i="12" s="1"/>
  <c r="BD46" i="12" s="1"/>
  <c r="BE46" i="12" s="1"/>
  <c r="BF46" i="12" s="1"/>
  <c r="BG46" i="12" s="1"/>
  <c r="BH46" i="12" s="1"/>
  <c r="BI46" i="12" s="1"/>
  <c r="BJ46" i="12" s="1"/>
  <c r="BK46" i="12" s="1"/>
  <c r="BL46" i="12" s="1"/>
  <c r="BM46" i="12" s="1"/>
  <c r="BN46" i="12" s="1"/>
  <c r="BO46" i="12" s="1"/>
  <c r="BP46" i="12" s="1"/>
  <c r="BQ46" i="12" s="1"/>
  <c r="BR46" i="12" s="1"/>
  <c r="BS46" i="12" s="1"/>
  <c r="BT46" i="12" s="1"/>
  <c r="BU46" i="12" s="1"/>
  <c r="BV46" i="12" s="1"/>
  <c r="BW46" i="12" s="1"/>
  <c r="BX46" i="12" s="1"/>
  <c r="BY46" i="12" s="1"/>
  <c r="BZ46" i="12" s="1"/>
  <c r="CA46" i="12" s="1"/>
  <c r="CB46" i="12" s="1"/>
  <c r="CC46" i="12" s="1"/>
  <c r="CD46" i="12" s="1"/>
  <c r="CE46" i="12" s="1"/>
  <c r="CF46" i="12" s="1"/>
  <c r="CG46" i="12" s="1"/>
  <c r="CH46" i="12" s="1"/>
  <c r="CI46" i="12" s="1"/>
  <c r="CJ46" i="12" s="1"/>
  <c r="CK46" i="12" s="1"/>
  <c r="CL46" i="12" s="1"/>
  <c r="CM46" i="12" s="1"/>
  <c r="CN46" i="12" s="1"/>
  <c r="CO46" i="12" s="1"/>
  <c r="CP46" i="12" s="1"/>
  <c r="CQ46" i="12" s="1"/>
  <c r="CR46" i="12" s="1"/>
  <c r="CS46" i="12" s="1"/>
  <c r="CT46" i="12" s="1"/>
  <c r="CU46" i="12" s="1"/>
  <c r="CV46" i="12" s="1"/>
  <c r="CW46" i="12" s="1"/>
  <c r="X21" i="12"/>
  <c r="X21" i="7"/>
  <c r="X22" i="7" s="1"/>
  <c r="AD32" i="7"/>
  <c r="AE2" i="7"/>
  <c r="AH11" i="4"/>
  <c r="AG12" i="4"/>
  <c r="AM34" i="4"/>
  <c r="AN32" i="4"/>
  <c r="AL15" i="4"/>
  <c r="AK17" i="4"/>
  <c r="AI20" i="4"/>
  <c r="AH22" i="4"/>
  <c r="AN39" i="4"/>
  <c r="AJ28" i="4"/>
  <c r="AK25" i="4"/>
  <c r="Y7" i="8"/>
  <c r="AG7" i="4"/>
  <c r="AD8" i="7"/>
  <c r="AD9" i="7" s="1"/>
  <c r="AD12" i="7"/>
  <c r="AD15" i="7" s="1"/>
  <c r="AD16" i="7" s="1"/>
  <c r="AM5" i="4"/>
  <c r="AB19" i="7"/>
  <c r="AE6" i="7"/>
  <c r="AF5" i="7"/>
  <c r="AC58" i="7"/>
  <c r="AI58" i="7"/>
  <c r="BH58" i="7"/>
  <c r="BK58" i="7"/>
  <c r="AL58" i="7"/>
  <c r="BQ58" i="7"/>
  <c r="BI58" i="7"/>
  <c r="BY58" i="7"/>
  <c r="CN58" i="7"/>
  <c r="AO58" i="7"/>
  <c r="CI58" i="7"/>
  <c r="CL58" i="7"/>
  <c r="CC58" i="7"/>
  <c r="CO58" i="7"/>
  <c r="BZ58" i="7"/>
  <c r="BM58" i="7"/>
  <c r="CU58" i="7"/>
  <c r="CA58" i="7"/>
  <c r="AX58" i="7"/>
  <c r="BG58" i="7"/>
  <c r="AQ58" i="7"/>
  <c r="AV58" i="7"/>
  <c r="BX58" i="7"/>
  <c r="CP58" i="7"/>
  <c r="BP58" i="7"/>
  <c r="BN58" i="7"/>
  <c r="CG58" i="7"/>
  <c r="AK58" i="7"/>
  <c r="AW58" i="7"/>
  <c r="AT58" i="7"/>
  <c r="CR58" i="7"/>
  <c r="AG58" i="7"/>
  <c r="BJ58" i="7"/>
  <c r="AD58" i="7"/>
  <c r="AS58" i="7"/>
  <c r="AZ58" i="7"/>
  <c r="AJ58" i="7"/>
  <c r="CT58" i="7"/>
  <c r="BV58" i="7"/>
  <c r="BL58" i="7"/>
  <c r="BW58" i="7"/>
  <c r="AR58" i="7"/>
  <c r="CD58" i="7"/>
  <c r="CJ58" i="7"/>
  <c r="CM58" i="7"/>
  <c r="AE58" i="7"/>
  <c r="AU58" i="7"/>
  <c r="AF58" i="7"/>
  <c r="BB58" i="7"/>
  <c r="BF58" i="7"/>
  <c r="BE58" i="7"/>
  <c r="BC58" i="7"/>
  <c r="BT58" i="7"/>
  <c r="AY58" i="7"/>
  <c r="CH58" i="7"/>
  <c r="CB58" i="7"/>
  <c r="CE58" i="7"/>
  <c r="CS58" i="7"/>
  <c r="AN58" i="7"/>
  <c r="BD58" i="7"/>
  <c r="BU58" i="7"/>
  <c r="CF58" i="7"/>
  <c r="BA58" i="7"/>
  <c r="BO58" i="7"/>
  <c r="CQ58" i="7"/>
  <c r="AM58" i="7"/>
  <c r="AH58" i="7"/>
  <c r="AP58" i="7"/>
  <c r="CK58" i="7"/>
  <c r="BS58" i="7"/>
  <c r="BR58" i="7"/>
  <c r="AG7" i="7"/>
  <c r="AF13" i="7"/>
  <c r="AC17" i="7" l="1"/>
  <c r="AB18" i="7"/>
  <c r="AA20" i="7"/>
  <c r="AB20" i="7"/>
  <c r="EZ59" i="7"/>
  <c r="CW59" i="7"/>
  <c r="CX59" i="7"/>
  <c r="AB20" i="12"/>
  <c r="AB47" i="12" s="1"/>
  <c r="AC47" i="12" s="1"/>
  <c r="AD47" i="12" s="1"/>
  <c r="AE47" i="12" s="1"/>
  <c r="AF47" i="12" s="1"/>
  <c r="AG47" i="12" s="1"/>
  <c r="AH47" i="12" s="1"/>
  <c r="AI47" i="12" s="1"/>
  <c r="AJ47" i="12" s="1"/>
  <c r="AK47" i="12" s="1"/>
  <c r="AL47" i="12" s="1"/>
  <c r="AM47" i="12" s="1"/>
  <c r="AN47" i="12" s="1"/>
  <c r="AO47" i="12" s="1"/>
  <c r="AP47" i="12" s="1"/>
  <c r="AQ47" i="12" s="1"/>
  <c r="AR47" i="12" s="1"/>
  <c r="AS47" i="12" s="1"/>
  <c r="AT47" i="12" s="1"/>
  <c r="AU47" i="12" s="1"/>
  <c r="AV47" i="12" s="1"/>
  <c r="AW47" i="12" s="1"/>
  <c r="AX47" i="12" s="1"/>
  <c r="AY47" i="12" s="1"/>
  <c r="AZ47" i="12" s="1"/>
  <c r="BA47" i="12" s="1"/>
  <c r="BB47" i="12" s="1"/>
  <c r="BC47" i="12" s="1"/>
  <c r="BD47" i="12" s="1"/>
  <c r="BE47" i="12" s="1"/>
  <c r="BF47" i="12" s="1"/>
  <c r="BG47" i="12" s="1"/>
  <c r="BH47" i="12" s="1"/>
  <c r="BI47" i="12" s="1"/>
  <c r="BJ47" i="12" s="1"/>
  <c r="BK47" i="12" s="1"/>
  <c r="BL47" i="12" s="1"/>
  <c r="BM47" i="12" s="1"/>
  <c r="BN47" i="12" s="1"/>
  <c r="BO47" i="12" s="1"/>
  <c r="BP47" i="12" s="1"/>
  <c r="BQ47" i="12" s="1"/>
  <c r="BR47" i="12" s="1"/>
  <c r="BS47" i="12" s="1"/>
  <c r="BT47" i="12" s="1"/>
  <c r="BU47" i="12" s="1"/>
  <c r="BV47" i="12" s="1"/>
  <c r="BW47" i="12" s="1"/>
  <c r="BX47" i="12" s="1"/>
  <c r="BY47" i="12" s="1"/>
  <c r="BZ47" i="12" s="1"/>
  <c r="CA47" i="12" s="1"/>
  <c r="CB47" i="12" s="1"/>
  <c r="CC47" i="12" s="1"/>
  <c r="CD47" i="12" s="1"/>
  <c r="CE47" i="12" s="1"/>
  <c r="CF47" i="12" s="1"/>
  <c r="CG47" i="12" s="1"/>
  <c r="CH47" i="12" s="1"/>
  <c r="CI47" i="12" s="1"/>
  <c r="CJ47" i="12" s="1"/>
  <c r="CK47" i="12" s="1"/>
  <c r="CL47" i="12" s="1"/>
  <c r="CM47" i="12" s="1"/>
  <c r="CN47" i="12" s="1"/>
  <c r="CO47" i="12" s="1"/>
  <c r="CP47" i="12" s="1"/>
  <c r="CQ47" i="12" s="1"/>
  <c r="CR47" i="12" s="1"/>
  <c r="CS47" i="12" s="1"/>
  <c r="CT47" i="12" s="1"/>
  <c r="CU47" i="12" s="1"/>
  <c r="CV47" i="12" s="1"/>
  <c r="CW47" i="12" s="1"/>
  <c r="AB25" i="7"/>
  <c r="AB29" i="7" s="1"/>
  <c r="AE32" i="7"/>
  <c r="AF2" i="7"/>
  <c r="Y21" i="12"/>
  <c r="Y21" i="7"/>
  <c r="Y22" i="7" s="1"/>
  <c r="AI11" i="4"/>
  <c r="AH12" i="4"/>
  <c r="AO32" i="4"/>
  <c r="AN34" i="4"/>
  <c r="AH7" i="7"/>
  <c r="AG13" i="7"/>
  <c r="AA29" i="7"/>
  <c r="AL25" i="4"/>
  <c r="AK28" i="4"/>
  <c r="AJ20" i="4"/>
  <c r="AI22" i="4"/>
  <c r="AG5" i="7"/>
  <c r="AF6" i="7"/>
  <c r="AN5" i="4"/>
  <c r="AM59" i="7"/>
  <c r="AL59" i="7"/>
  <c r="AE59" i="7"/>
  <c r="AT59" i="7"/>
  <c r="BC59" i="7"/>
  <c r="AH59" i="7"/>
  <c r="BQ59" i="7"/>
  <c r="AK59" i="7"/>
  <c r="BN59" i="7"/>
  <c r="BW59" i="7"/>
  <c r="CJ59" i="7"/>
  <c r="BS59" i="7"/>
  <c r="BI59" i="7"/>
  <c r="AU59" i="7"/>
  <c r="CR59" i="7"/>
  <c r="CC59" i="7"/>
  <c r="CT59" i="7"/>
  <c r="CU59" i="7"/>
  <c r="AD59" i="7"/>
  <c r="AD17" i="7" s="1"/>
  <c r="AI59" i="7"/>
  <c r="BK59" i="7"/>
  <c r="AW59" i="7"/>
  <c r="BG59" i="7"/>
  <c r="BE59" i="7"/>
  <c r="BX59" i="7"/>
  <c r="CF59" i="7"/>
  <c r="CK59" i="7"/>
  <c r="BL59" i="7"/>
  <c r="CI59" i="7"/>
  <c r="CE59" i="7"/>
  <c r="CB59" i="7"/>
  <c r="CA59" i="7"/>
  <c r="AS59" i="7"/>
  <c r="AV59" i="7"/>
  <c r="BA59" i="7"/>
  <c r="AF59" i="7"/>
  <c r="BY59" i="7"/>
  <c r="BU59" i="7"/>
  <c r="BJ59" i="7"/>
  <c r="CM59" i="7"/>
  <c r="BR59" i="7"/>
  <c r="CL59" i="7"/>
  <c r="CO59" i="7"/>
  <c r="BZ59" i="7"/>
  <c r="CQ59" i="7"/>
  <c r="AJ59" i="7"/>
  <c r="AZ59" i="7"/>
  <c r="AX59" i="7"/>
  <c r="AY59" i="7"/>
  <c r="AR59" i="7"/>
  <c r="AO59" i="7"/>
  <c r="CD59" i="7"/>
  <c r="BD59" i="7"/>
  <c r="CN59" i="7"/>
  <c r="BM59" i="7"/>
  <c r="BT59" i="7"/>
  <c r="BB59" i="7"/>
  <c r="CP59" i="7"/>
  <c r="BF59" i="7"/>
  <c r="BO59" i="7"/>
  <c r="BV59" i="7"/>
  <c r="AG59" i="7"/>
  <c r="AN59" i="7"/>
  <c r="CV59" i="7"/>
  <c r="CS59" i="7"/>
  <c r="AP59" i="7"/>
  <c r="CG59" i="7"/>
  <c r="AQ59" i="7"/>
  <c r="CH59" i="7"/>
  <c r="BP59" i="7"/>
  <c r="BH59" i="7"/>
  <c r="AH7" i="4"/>
  <c r="AL17" i="4"/>
  <c r="AM15" i="4"/>
  <c r="AG40" i="4"/>
  <c r="AC19" i="7"/>
  <c r="AC20" i="7" s="1"/>
  <c r="AC18" i="7"/>
  <c r="AE8" i="7"/>
  <c r="AE9" i="7" s="1"/>
  <c r="CX60" i="7" s="1"/>
  <c r="AE12" i="7"/>
  <c r="AE15" i="7" s="1"/>
  <c r="AE16" i="7" s="1"/>
  <c r="AO39" i="4"/>
  <c r="AC20" i="12" l="1"/>
  <c r="AC48" i="12" s="1"/>
  <c r="AD48" i="12" s="1"/>
  <c r="AE48" i="12" s="1"/>
  <c r="AF48" i="12" s="1"/>
  <c r="AG48" i="12" s="1"/>
  <c r="AH48" i="12" s="1"/>
  <c r="AI48" i="12" s="1"/>
  <c r="AJ48" i="12" s="1"/>
  <c r="AK48" i="12" s="1"/>
  <c r="AL48" i="12" s="1"/>
  <c r="AM48" i="12" s="1"/>
  <c r="AN48" i="12" s="1"/>
  <c r="AO48" i="12" s="1"/>
  <c r="AP48" i="12" s="1"/>
  <c r="AQ48" i="12" s="1"/>
  <c r="AR48" i="12" s="1"/>
  <c r="AS48" i="12" s="1"/>
  <c r="AT48" i="12" s="1"/>
  <c r="AU48" i="12" s="1"/>
  <c r="AV48" i="12" s="1"/>
  <c r="AW48" i="12" s="1"/>
  <c r="AX48" i="12" s="1"/>
  <c r="AY48" i="12" s="1"/>
  <c r="AZ48" i="12" s="1"/>
  <c r="BA48" i="12" s="1"/>
  <c r="BB48" i="12" s="1"/>
  <c r="BC48" i="12" s="1"/>
  <c r="BD48" i="12" s="1"/>
  <c r="BE48" i="12" s="1"/>
  <c r="BF48" i="12" s="1"/>
  <c r="BG48" i="12" s="1"/>
  <c r="BH48" i="12" s="1"/>
  <c r="BI48" i="12" s="1"/>
  <c r="BJ48" i="12" s="1"/>
  <c r="BK48" i="12" s="1"/>
  <c r="BL48" i="12" s="1"/>
  <c r="BM48" i="12" s="1"/>
  <c r="BN48" i="12" s="1"/>
  <c r="BO48" i="12" s="1"/>
  <c r="BP48" i="12" s="1"/>
  <c r="BQ48" i="12" s="1"/>
  <c r="BR48" i="12" s="1"/>
  <c r="BS48" i="12" s="1"/>
  <c r="BT48" i="12" s="1"/>
  <c r="BU48" i="12" s="1"/>
  <c r="BV48" i="12" s="1"/>
  <c r="BW48" i="12" s="1"/>
  <c r="BX48" i="12" s="1"/>
  <c r="BY48" i="12" s="1"/>
  <c r="BZ48" i="12" s="1"/>
  <c r="CA48" i="12" s="1"/>
  <c r="CB48" i="12" s="1"/>
  <c r="CC48" i="12" s="1"/>
  <c r="CD48" i="12" s="1"/>
  <c r="CE48" i="12" s="1"/>
  <c r="CF48" i="12" s="1"/>
  <c r="CG48" i="12" s="1"/>
  <c r="CH48" i="12" s="1"/>
  <c r="CI48" i="12" s="1"/>
  <c r="CJ48" i="12" s="1"/>
  <c r="CK48" i="12" s="1"/>
  <c r="CL48" i="12" s="1"/>
  <c r="CM48" i="12" s="1"/>
  <c r="CN48" i="12" s="1"/>
  <c r="CO48" i="12" s="1"/>
  <c r="CP48" i="12" s="1"/>
  <c r="CQ48" i="12" s="1"/>
  <c r="CR48" i="12" s="1"/>
  <c r="CS48" i="12" s="1"/>
  <c r="CT48" i="12" s="1"/>
  <c r="CU48" i="12" s="1"/>
  <c r="CV48" i="12" s="1"/>
  <c r="CW48" i="12" s="1"/>
  <c r="FA60" i="7"/>
  <c r="EZ60" i="7"/>
  <c r="FB60" i="7"/>
  <c r="AC25" i="7"/>
  <c r="AC29" i="7" s="1"/>
  <c r="Z21" i="12"/>
  <c r="Z21" i="7"/>
  <c r="Z22" i="7" s="1"/>
  <c r="AG2" i="7"/>
  <c r="AF32" i="7"/>
  <c r="AJ11" i="4"/>
  <c r="AI12" i="4"/>
  <c r="AQ32" i="4"/>
  <c r="AO34" i="4"/>
  <c r="AM17" i="4"/>
  <c r="AN15" i="4"/>
  <c r="AI7" i="4"/>
  <c r="AJ22" i="4"/>
  <c r="AK20" i="4"/>
  <c r="AB30" i="7"/>
  <c r="AF41" i="4" s="1"/>
  <c r="AF42" i="4" s="1"/>
  <c r="AF46" i="4" s="1"/>
  <c r="AC5" i="8" s="1"/>
  <c r="AB5" i="3"/>
  <c r="AC6" i="8" s="1"/>
  <c r="AP39" i="4"/>
  <c r="AH40" i="4"/>
  <c r="AD19" i="7"/>
  <c r="AD20" i="7" s="1"/>
  <c r="AD18" i="7"/>
  <c r="AO5" i="4"/>
  <c r="AF8" i="7"/>
  <c r="AF9" i="7" s="1"/>
  <c r="AF12" i="7"/>
  <c r="AF15" i="7" s="1"/>
  <c r="AF16" i="7" s="1"/>
  <c r="AI7" i="7"/>
  <c r="AH13" i="7"/>
  <c r="AH5" i="7"/>
  <c r="AG6" i="7"/>
  <c r="AA30" i="7"/>
  <c r="AE41" i="4" s="1"/>
  <c r="AE42" i="4" s="1"/>
  <c r="AE46" i="4" s="1"/>
  <c r="AB5" i="8" s="1"/>
  <c r="AA5" i="3"/>
  <c r="AB6" i="8" s="1"/>
  <c r="AR60" i="7"/>
  <c r="AO60" i="7"/>
  <c r="BI60" i="7"/>
  <c r="AH60" i="7"/>
  <c r="BT60" i="7"/>
  <c r="BD60" i="7"/>
  <c r="BU60" i="7"/>
  <c r="CC60" i="7"/>
  <c r="BQ60" i="7"/>
  <c r="BK60" i="7"/>
  <c r="CQ60" i="7"/>
  <c r="BS60" i="7"/>
  <c r="CJ60" i="7"/>
  <c r="BL60" i="7"/>
  <c r="CT60" i="7"/>
  <c r="CF60" i="7"/>
  <c r="CR60" i="7"/>
  <c r="AE60" i="7"/>
  <c r="AE17" i="7" s="1"/>
  <c r="AV60" i="7"/>
  <c r="BG60" i="7"/>
  <c r="AF60" i="7"/>
  <c r="AS60" i="7"/>
  <c r="BE60" i="7"/>
  <c r="BM60" i="7"/>
  <c r="CS60" i="7"/>
  <c r="CD60" i="7"/>
  <c r="BV60" i="7"/>
  <c r="CI60" i="7"/>
  <c r="CM60" i="7"/>
  <c r="AI60" i="7"/>
  <c r="CL60" i="7"/>
  <c r="AL60" i="7"/>
  <c r="BC60" i="7"/>
  <c r="AW60" i="7"/>
  <c r="BF60" i="7"/>
  <c r="AN60" i="7"/>
  <c r="BP60" i="7"/>
  <c r="CG60" i="7"/>
  <c r="CA60" i="7"/>
  <c r="CH60" i="7"/>
  <c r="AJ60" i="7"/>
  <c r="BA60" i="7"/>
  <c r="CN60" i="7"/>
  <c r="AQ60" i="7"/>
  <c r="BX60" i="7"/>
  <c r="AK60" i="7"/>
  <c r="AM60" i="7"/>
  <c r="BY60" i="7"/>
  <c r="BW60" i="7"/>
  <c r="AX60" i="7"/>
  <c r="AT60" i="7"/>
  <c r="CO60" i="7"/>
  <c r="BB60" i="7"/>
  <c r="CP60" i="7"/>
  <c r="BH60" i="7"/>
  <c r="BN60" i="7"/>
  <c r="CU60" i="7"/>
  <c r="CE60" i="7"/>
  <c r="AU60" i="7"/>
  <c r="BJ60" i="7"/>
  <c r="BO60" i="7"/>
  <c r="CW60" i="7"/>
  <c r="AY60" i="7"/>
  <c r="CK60" i="7"/>
  <c r="AZ60" i="7"/>
  <c r="CB60" i="7"/>
  <c r="BR60" i="7"/>
  <c r="CV60" i="7"/>
  <c r="AP60" i="7"/>
  <c r="AG60" i="7"/>
  <c r="BZ60" i="7"/>
  <c r="AL28" i="4"/>
  <c r="AM25" i="4"/>
  <c r="AD20" i="12" l="1"/>
  <c r="AD49" i="12" s="1"/>
  <c r="AE49" i="12" s="1"/>
  <c r="AF49" i="12" s="1"/>
  <c r="AG49" i="12" s="1"/>
  <c r="AH49" i="12" s="1"/>
  <c r="AI49" i="12" s="1"/>
  <c r="AJ49" i="12" s="1"/>
  <c r="AK49" i="12" s="1"/>
  <c r="AL49" i="12" s="1"/>
  <c r="AM49" i="12" s="1"/>
  <c r="AN49" i="12" s="1"/>
  <c r="AO49" i="12" s="1"/>
  <c r="AP49" i="12" s="1"/>
  <c r="AQ49" i="12" s="1"/>
  <c r="AR49" i="12" s="1"/>
  <c r="AS49" i="12" s="1"/>
  <c r="AT49" i="12" s="1"/>
  <c r="AU49" i="12" s="1"/>
  <c r="AV49" i="12" s="1"/>
  <c r="AW49" i="12" s="1"/>
  <c r="AX49" i="12" s="1"/>
  <c r="AY49" i="12" s="1"/>
  <c r="AZ49" i="12" s="1"/>
  <c r="BA49" i="12" s="1"/>
  <c r="BB49" i="12" s="1"/>
  <c r="BC49" i="12" s="1"/>
  <c r="BD49" i="12" s="1"/>
  <c r="BE49" i="12" s="1"/>
  <c r="BF49" i="12" s="1"/>
  <c r="BG49" i="12" s="1"/>
  <c r="BH49" i="12" s="1"/>
  <c r="BI49" i="12" s="1"/>
  <c r="BJ49" i="12" s="1"/>
  <c r="BK49" i="12" s="1"/>
  <c r="BL49" i="12" s="1"/>
  <c r="BM49" i="12" s="1"/>
  <c r="BN49" i="12" s="1"/>
  <c r="BO49" i="12" s="1"/>
  <c r="BP49" i="12" s="1"/>
  <c r="BQ49" i="12" s="1"/>
  <c r="BR49" i="12" s="1"/>
  <c r="BS49" i="12" s="1"/>
  <c r="BT49" i="12" s="1"/>
  <c r="BU49" i="12" s="1"/>
  <c r="BV49" i="12" s="1"/>
  <c r="BW49" i="12" s="1"/>
  <c r="BX49" i="12" s="1"/>
  <c r="BY49" i="12" s="1"/>
  <c r="BZ49" i="12" s="1"/>
  <c r="CA49" i="12" s="1"/>
  <c r="CB49" i="12" s="1"/>
  <c r="CC49" i="12" s="1"/>
  <c r="CD49" i="12" s="1"/>
  <c r="CE49" i="12" s="1"/>
  <c r="CF49" i="12" s="1"/>
  <c r="CG49" i="12" s="1"/>
  <c r="CH49" i="12" s="1"/>
  <c r="CI49" i="12" s="1"/>
  <c r="CJ49" i="12" s="1"/>
  <c r="CK49" i="12" s="1"/>
  <c r="CL49" i="12" s="1"/>
  <c r="CM49" i="12" s="1"/>
  <c r="CN49" i="12" s="1"/>
  <c r="CO49" i="12" s="1"/>
  <c r="CP49" i="12" s="1"/>
  <c r="CQ49" i="12" s="1"/>
  <c r="CR49" i="12" s="1"/>
  <c r="CS49" i="12" s="1"/>
  <c r="CT49" i="12" s="1"/>
  <c r="CU49" i="12" s="1"/>
  <c r="CV49" i="12" s="1"/>
  <c r="CW49" i="12" s="1"/>
  <c r="AD25" i="7"/>
  <c r="EZ61" i="7"/>
  <c r="FB61" i="7"/>
  <c r="FA61" i="7"/>
  <c r="FC61" i="7"/>
  <c r="FD61" i="7"/>
  <c r="AG32" i="7"/>
  <c r="AH2" i="7"/>
  <c r="AA21" i="12"/>
  <c r="AA21" i="7"/>
  <c r="AA22" i="7" s="1"/>
  <c r="AK11" i="4"/>
  <c r="AJ12" i="4"/>
  <c r="AR32" i="4"/>
  <c r="AQ34" i="4"/>
  <c r="AN25" i="4"/>
  <c r="AM28" i="4"/>
  <c r="AJ7" i="7"/>
  <c r="AI13" i="7"/>
  <c r="AP5" i="4"/>
  <c r="AC30" i="7"/>
  <c r="AG41" i="4" s="1"/>
  <c r="AG42" i="4" s="1"/>
  <c r="AG46" i="4" s="1"/>
  <c r="AD5" i="8" s="1"/>
  <c r="AC5" i="3"/>
  <c r="AD6" i="8" s="1"/>
  <c r="AB7" i="8"/>
  <c r="AG8" i="7"/>
  <c r="AG9" i="7" s="1"/>
  <c r="AG12" i="7"/>
  <c r="AG15" i="7" s="1"/>
  <c r="AG16" i="7" s="1"/>
  <c r="AC7" i="8"/>
  <c r="AK61" i="7"/>
  <c r="AX61" i="7"/>
  <c r="AJ61" i="7"/>
  <c r="AZ61" i="7"/>
  <c r="BF61" i="7"/>
  <c r="BE61" i="7"/>
  <c r="AV61" i="7"/>
  <c r="BT61" i="7"/>
  <c r="BL61" i="7"/>
  <c r="CB61" i="7"/>
  <c r="CK61" i="7"/>
  <c r="CD61" i="7"/>
  <c r="BY61" i="7"/>
  <c r="BH61" i="7"/>
  <c r="CQ61" i="7"/>
  <c r="BD61" i="7"/>
  <c r="CC61" i="7"/>
  <c r="CI61" i="7"/>
  <c r="AL61" i="7"/>
  <c r="AR61" i="7"/>
  <c r="AN61" i="7"/>
  <c r="BC61" i="7"/>
  <c r="BP61" i="7"/>
  <c r="BK61" i="7"/>
  <c r="CN61" i="7"/>
  <c r="BB61" i="7"/>
  <c r="CE61" i="7"/>
  <c r="BQ61" i="7"/>
  <c r="BZ61" i="7"/>
  <c r="AP61" i="7"/>
  <c r="CM61" i="7"/>
  <c r="AU61" i="7"/>
  <c r="BG61" i="7"/>
  <c r="AY61" i="7"/>
  <c r="BS61" i="7"/>
  <c r="BX61" i="7"/>
  <c r="BJ61" i="7"/>
  <c r="BO61" i="7"/>
  <c r="BM61" i="7"/>
  <c r="CL61" i="7"/>
  <c r="CH61" i="7"/>
  <c r="CA61" i="7"/>
  <c r="CW61" i="7"/>
  <c r="CP61" i="7"/>
  <c r="AF61" i="7"/>
  <c r="AF17" i="7" s="1"/>
  <c r="AE20" i="12" s="1"/>
  <c r="AE50" i="12" s="1"/>
  <c r="AF50" i="12" s="1"/>
  <c r="AG50" i="12" s="1"/>
  <c r="AH50" i="12" s="1"/>
  <c r="AI50" i="12" s="1"/>
  <c r="AJ50" i="12" s="1"/>
  <c r="AK50" i="12" s="1"/>
  <c r="AL50" i="12" s="1"/>
  <c r="AM50" i="12" s="1"/>
  <c r="AN50" i="12" s="1"/>
  <c r="AO50" i="12" s="1"/>
  <c r="AP50" i="12" s="1"/>
  <c r="AQ50" i="12" s="1"/>
  <c r="AR50" i="12" s="1"/>
  <c r="AS50" i="12" s="1"/>
  <c r="AT50" i="12" s="1"/>
  <c r="AU50" i="12" s="1"/>
  <c r="AV50" i="12" s="1"/>
  <c r="AW50" i="12" s="1"/>
  <c r="AX50" i="12" s="1"/>
  <c r="AY50" i="12" s="1"/>
  <c r="AZ50" i="12" s="1"/>
  <c r="BA50" i="12" s="1"/>
  <c r="BB50" i="12" s="1"/>
  <c r="BC50" i="12" s="1"/>
  <c r="BD50" i="12" s="1"/>
  <c r="BE50" i="12" s="1"/>
  <c r="BF50" i="12" s="1"/>
  <c r="BG50" i="12" s="1"/>
  <c r="BH50" i="12" s="1"/>
  <c r="BI50" i="12" s="1"/>
  <c r="BJ50" i="12" s="1"/>
  <c r="BK50" i="12" s="1"/>
  <c r="BL50" i="12" s="1"/>
  <c r="BM50" i="12" s="1"/>
  <c r="BN50" i="12" s="1"/>
  <c r="BO50" i="12" s="1"/>
  <c r="BP50" i="12" s="1"/>
  <c r="BQ50" i="12" s="1"/>
  <c r="BR50" i="12" s="1"/>
  <c r="BS50" i="12" s="1"/>
  <c r="BT50" i="12" s="1"/>
  <c r="BU50" i="12" s="1"/>
  <c r="BV50" i="12" s="1"/>
  <c r="BW50" i="12" s="1"/>
  <c r="BX50" i="12" s="1"/>
  <c r="BY50" i="12" s="1"/>
  <c r="BZ50" i="12" s="1"/>
  <c r="CA50" i="12" s="1"/>
  <c r="CB50" i="12" s="1"/>
  <c r="CC50" i="12" s="1"/>
  <c r="CD50" i="12" s="1"/>
  <c r="CE50" i="12" s="1"/>
  <c r="CF50" i="12" s="1"/>
  <c r="CG50" i="12" s="1"/>
  <c r="CH50" i="12" s="1"/>
  <c r="CI50" i="12" s="1"/>
  <c r="CJ50" i="12" s="1"/>
  <c r="CK50" i="12" s="1"/>
  <c r="CL50" i="12" s="1"/>
  <c r="CM50" i="12" s="1"/>
  <c r="CN50" i="12" s="1"/>
  <c r="CO50" i="12" s="1"/>
  <c r="CP50" i="12" s="1"/>
  <c r="CQ50" i="12" s="1"/>
  <c r="CR50" i="12" s="1"/>
  <c r="CS50" i="12" s="1"/>
  <c r="CT50" i="12" s="1"/>
  <c r="CU50" i="12" s="1"/>
  <c r="CV50" i="12" s="1"/>
  <c r="CW50" i="12" s="1"/>
  <c r="BI61" i="7"/>
  <c r="CV61" i="7"/>
  <c r="AT61" i="7"/>
  <c r="BV61" i="7"/>
  <c r="AH61" i="7"/>
  <c r="AW61" i="7"/>
  <c r="BR61" i="7"/>
  <c r="BW61" i="7"/>
  <c r="CS61" i="7"/>
  <c r="CO61" i="7"/>
  <c r="CG61" i="7"/>
  <c r="BN61" i="7"/>
  <c r="CT61" i="7"/>
  <c r="AI61" i="7"/>
  <c r="CR61" i="7"/>
  <c r="CU61" i="7"/>
  <c r="AM61" i="7"/>
  <c r="AG61" i="7"/>
  <c r="BU61" i="7"/>
  <c r="CJ61" i="7"/>
  <c r="CF61" i="7"/>
  <c r="AO61" i="7"/>
  <c r="CX61" i="7"/>
  <c r="AQ61" i="7"/>
  <c r="BA61" i="7"/>
  <c r="AS61" i="7"/>
  <c r="AK22" i="4"/>
  <c r="AL20" i="4"/>
  <c r="AJ7" i="4"/>
  <c r="AI40" i="4"/>
  <c r="AE19" i="7"/>
  <c r="AE20" i="7" s="1"/>
  <c r="AE18" i="7"/>
  <c r="AH6" i="7"/>
  <c r="AI5" i="7"/>
  <c r="AQ39" i="4"/>
  <c r="AN17" i="4"/>
  <c r="AO15" i="4"/>
  <c r="FC62" i="7" l="1"/>
  <c r="FD62" i="7"/>
  <c r="FA62" i="7"/>
  <c r="FB62" i="7"/>
  <c r="FE62" i="7"/>
  <c r="EZ62" i="7"/>
  <c r="FF62" i="7"/>
  <c r="AE25" i="7"/>
  <c r="AB21" i="12"/>
  <c r="AB21" i="7"/>
  <c r="AB22" i="7" s="1"/>
  <c r="AI2" i="7"/>
  <c r="AH32" i="7"/>
  <c r="AL11" i="4"/>
  <c r="AK12" i="4"/>
  <c r="AD7" i="8"/>
  <c r="AR34" i="4"/>
  <c r="AS32" i="4"/>
  <c r="AH12" i="7"/>
  <c r="AH15" i="7" s="1"/>
  <c r="AH16" i="7" s="1"/>
  <c r="AH8" i="7"/>
  <c r="AH9" i="7" s="1"/>
  <c r="AK7" i="7"/>
  <c r="AJ13" i="7"/>
  <c r="AF19" i="7"/>
  <c r="AF20" i="7" s="1"/>
  <c r="AJ40" i="4"/>
  <c r="AF18" i="7"/>
  <c r="AQ5" i="4"/>
  <c r="AR39" i="4"/>
  <c r="AM20" i="4"/>
  <c r="AL22" i="4"/>
  <c r="AO25" i="4"/>
  <c r="AN28" i="4"/>
  <c r="AP15" i="4"/>
  <c r="AO17" i="4"/>
  <c r="AD29" i="7"/>
  <c r="AJ5" i="7"/>
  <c r="AI6" i="7"/>
  <c r="AK7" i="4"/>
  <c r="AK62" i="7"/>
  <c r="BL62" i="7"/>
  <c r="AW62" i="7"/>
  <c r="AR62" i="7"/>
  <c r="AN62" i="7"/>
  <c r="AY62" i="7"/>
  <c r="BP62" i="7"/>
  <c r="BS62" i="7"/>
  <c r="AM62" i="7"/>
  <c r="BX62" i="7"/>
  <c r="BG62" i="7"/>
  <c r="AV62" i="7"/>
  <c r="CE62" i="7"/>
  <c r="CO62" i="7"/>
  <c r="BT62" i="7"/>
  <c r="CJ62" i="7"/>
  <c r="CS62" i="7"/>
  <c r="BM62" i="7"/>
  <c r="BF62" i="7"/>
  <c r="BC62" i="7"/>
  <c r="BE62" i="7"/>
  <c r="BD62" i="7"/>
  <c r="CG62" i="7"/>
  <c r="CC62" i="7"/>
  <c r="BZ62" i="7"/>
  <c r="BQ62" i="7"/>
  <c r="CR62" i="7"/>
  <c r="CA62" i="7"/>
  <c r="CU62" i="7"/>
  <c r="AH62" i="7"/>
  <c r="AZ62" i="7"/>
  <c r="AI62" i="7"/>
  <c r="CV62" i="7"/>
  <c r="BK62" i="7"/>
  <c r="BO62" i="7"/>
  <c r="CI62" i="7"/>
  <c r="CN62" i="7"/>
  <c r="CF62" i="7"/>
  <c r="BV62" i="7"/>
  <c r="CM62" i="7"/>
  <c r="BU62" i="7"/>
  <c r="CW62" i="7"/>
  <c r="AG62" i="7"/>
  <c r="AG17" i="7" s="1"/>
  <c r="BB62" i="7"/>
  <c r="AL62" i="7"/>
  <c r="AQ62" i="7"/>
  <c r="AU62" i="7"/>
  <c r="BJ62" i="7"/>
  <c r="BI62" i="7"/>
  <c r="BA62" i="7"/>
  <c r="CT62" i="7"/>
  <c r="CD62" i="7"/>
  <c r="CL62" i="7"/>
  <c r="BN62" i="7"/>
  <c r="CB62" i="7"/>
  <c r="BW62" i="7"/>
  <c r="AJ62" i="7"/>
  <c r="CK62" i="7"/>
  <c r="CH62" i="7"/>
  <c r="AP62" i="7"/>
  <c r="BH62" i="7"/>
  <c r="BY62" i="7"/>
  <c r="AO62" i="7"/>
  <c r="AT62" i="7"/>
  <c r="AX62" i="7"/>
  <c r="CQ62" i="7"/>
  <c r="CP62" i="7"/>
  <c r="CX62" i="7"/>
  <c r="BR62" i="7"/>
  <c r="AS62" i="7"/>
  <c r="AF20" i="12" l="1"/>
  <c r="AF51" i="12" s="1"/>
  <c r="AG51" i="12" s="1"/>
  <c r="AH51" i="12" s="1"/>
  <c r="AI51" i="12" s="1"/>
  <c r="AJ51" i="12" s="1"/>
  <c r="AK51" i="12" s="1"/>
  <c r="AL51" i="12" s="1"/>
  <c r="AM51" i="12" s="1"/>
  <c r="AN51" i="12" s="1"/>
  <c r="AO51" i="12" s="1"/>
  <c r="AP51" i="12" s="1"/>
  <c r="AQ51" i="12" s="1"/>
  <c r="AR51" i="12" s="1"/>
  <c r="AS51" i="12" s="1"/>
  <c r="AT51" i="12" s="1"/>
  <c r="AU51" i="12" s="1"/>
  <c r="AV51" i="12" s="1"/>
  <c r="AW51" i="12" s="1"/>
  <c r="AX51" i="12" s="1"/>
  <c r="AY51" i="12" s="1"/>
  <c r="AZ51" i="12" s="1"/>
  <c r="BA51" i="12" s="1"/>
  <c r="BB51" i="12" s="1"/>
  <c r="BC51" i="12" s="1"/>
  <c r="BD51" i="12" s="1"/>
  <c r="BE51" i="12" s="1"/>
  <c r="BF51" i="12" s="1"/>
  <c r="BG51" i="12" s="1"/>
  <c r="BH51" i="12" s="1"/>
  <c r="BI51" i="12" s="1"/>
  <c r="BJ51" i="12" s="1"/>
  <c r="BK51" i="12" s="1"/>
  <c r="BL51" i="12" s="1"/>
  <c r="BM51" i="12" s="1"/>
  <c r="BN51" i="12" s="1"/>
  <c r="BO51" i="12" s="1"/>
  <c r="BP51" i="12" s="1"/>
  <c r="BQ51" i="12" s="1"/>
  <c r="BR51" i="12" s="1"/>
  <c r="BS51" i="12" s="1"/>
  <c r="BT51" i="12" s="1"/>
  <c r="BU51" i="12" s="1"/>
  <c r="BV51" i="12" s="1"/>
  <c r="BW51" i="12" s="1"/>
  <c r="BX51" i="12" s="1"/>
  <c r="BY51" i="12" s="1"/>
  <c r="BZ51" i="12" s="1"/>
  <c r="CA51" i="12" s="1"/>
  <c r="CB51" i="12" s="1"/>
  <c r="CC51" i="12" s="1"/>
  <c r="CD51" i="12" s="1"/>
  <c r="CE51" i="12" s="1"/>
  <c r="CF51" i="12" s="1"/>
  <c r="CG51" i="12" s="1"/>
  <c r="CH51" i="12" s="1"/>
  <c r="CI51" i="12" s="1"/>
  <c r="CJ51" i="12" s="1"/>
  <c r="CK51" i="12" s="1"/>
  <c r="CL51" i="12" s="1"/>
  <c r="CM51" i="12" s="1"/>
  <c r="CN51" i="12" s="1"/>
  <c r="CO51" i="12" s="1"/>
  <c r="CP51" i="12" s="1"/>
  <c r="CQ51" i="12" s="1"/>
  <c r="CR51" i="12" s="1"/>
  <c r="CS51" i="12" s="1"/>
  <c r="CT51" i="12" s="1"/>
  <c r="CU51" i="12" s="1"/>
  <c r="CV51" i="12" s="1"/>
  <c r="CW51" i="12" s="1"/>
  <c r="FH63" i="7"/>
  <c r="FA63" i="7"/>
  <c r="FG63" i="7"/>
  <c r="FB63" i="7"/>
  <c r="FF63" i="7"/>
  <c r="FE63" i="7"/>
  <c r="FD63" i="7"/>
  <c r="FC63" i="7"/>
  <c r="EZ63" i="7"/>
  <c r="AI32" i="7"/>
  <c r="AJ2" i="7"/>
  <c r="AC21" i="12"/>
  <c r="AC21" i="7"/>
  <c r="AC22" i="7" s="1"/>
  <c r="AM11" i="4"/>
  <c r="AL12" i="4"/>
  <c r="AS34" i="4"/>
  <c r="AT32" i="4"/>
  <c r="AH63" i="7"/>
  <c r="AH17" i="7" s="1"/>
  <c r="AR63" i="7"/>
  <c r="BF63" i="7"/>
  <c r="AU63" i="7"/>
  <c r="BK63" i="7"/>
  <c r="AJ63" i="7"/>
  <c r="AY63" i="7"/>
  <c r="CX63" i="7"/>
  <c r="BL63" i="7"/>
  <c r="CJ63" i="7"/>
  <c r="CS63" i="7"/>
  <c r="AP63" i="7"/>
  <c r="BG63" i="7"/>
  <c r="CU63" i="7"/>
  <c r="BA63" i="7"/>
  <c r="BZ63" i="7"/>
  <c r="AS63" i="7"/>
  <c r="CM63" i="7"/>
  <c r="BI63" i="7"/>
  <c r="AV63" i="7"/>
  <c r="BE63" i="7"/>
  <c r="AZ63" i="7"/>
  <c r="BO63" i="7"/>
  <c r="BJ63" i="7"/>
  <c r="CN63" i="7"/>
  <c r="CQ63" i="7"/>
  <c r="CL63" i="7"/>
  <c r="BP63" i="7"/>
  <c r="BN63" i="7"/>
  <c r="BQ63" i="7"/>
  <c r="CR63" i="7"/>
  <c r="AQ63" i="7"/>
  <c r="AN63" i="7"/>
  <c r="BH63" i="7"/>
  <c r="AK63" i="7"/>
  <c r="BR63" i="7"/>
  <c r="BY63" i="7"/>
  <c r="CP63" i="7"/>
  <c r="AI63" i="7"/>
  <c r="BM63" i="7"/>
  <c r="CI63" i="7"/>
  <c r="BX63" i="7"/>
  <c r="CE63" i="7"/>
  <c r="CH63" i="7"/>
  <c r="BB63" i="7"/>
  <c r="AW63" i="7"/>
  <c r="BW63" i="7"/>
  <c r="AO63" i="7"/>
  <c r="AT63" i="7"/>
  <c r="CA63" i="7"/>
  <c r="CC63" i="7"/>
  <c r="BT63" i="7"/>
  <c r="BU63" i="7"/>
  <c r="CK63" i="7"/>
  <c r="CG63" i="7"/>
  <c r="CD63" i="7"/>
  <c r="CF63" i="7"/>
  <c r="BC63" i="7"/>
  <c r="CB63" i="7"/>
  <c r="CO63" i="7"/>
  <c r="AL63" i="7"/>
  <c r="BD63" i="7"/>
  <c r="CT63" i="7"/>
  <c r="CV63" i="7"/>
  <c r="AX63" i="7"/>
  <c r="BS63" i="7"/>
  <c r="AM63" i="7"/>
  <c r="BV63" i="7"/>
  <c r="CW63" i="7"/>
  <c r="AL7" i="4"/>
  <c r="AS39" i="4"/>
  <c r="AK5" i="7"/>
  <c r="AJ6" i="7"/>
  <c r="AP17" i="4"/>
  <c r="AQ15" i="4"/>
  <c r="AR5" i="4"/>
  <c r="AG19" i="7"/>
  <c r="AG20" i="7" s="1"/>
  <c r="AK40" i="4"/>
  <c r="AG18" i="7"/>
  <c r="AD30" i="7"/>
  <c r="AH41" i="4" s="1"/>
  <c r="AH42" i="4" s="1"/>
  <c r="AH46" i="4" s="1"/>
  <c r="AE5" i="8" s="1"/>
  <c r="AD5" i="3"/>
  <c r="AE6" i="8" s="1"/>
  <c r="AN20" i="4"/>
  <c r="AM22" i="4"/>
  <c r="AE29" i="7"/>
  <c r="AI12" i="7"/>
  <c r="AI15" i="7" s="1"/>
  <c r="AI16" i="7" s="1"/>
  <c r="AI8" i="7"/>
  <c r="AI9" i="7" s="1"/>
  <c r="AP25" i="4"/>
  <c r="AO28" i="4"/>
  <c r="AK13" i="7"/>
  <c r="AL7" i="7"/>
  <c r="AG20" i="12" l="1"/>
  <c r="AG52" i="12" s="1"/>
  <c r="AH52" i="12" s="1"/>
  <c r="AI52" i="12" s="1"/>
  <c r="AJ52" i="12" s="1"/>
  <c r="AK52" i="12" s="1"/>
  <c r="AL52" i="12" s="1"/>
  <c r="AM52" i="12" s="1"/>
  <c r="AN52" i="12" s="1"/>
  <c r="AO52" i="12" s="1"/>
  <c r="AP52" i="12" s="1"/>
  <c r="AQ52" i="12" s="1"/>
  <c r="AR52" i="12" s="1"/>
  <c r="AS52" i="12" s="1"/>
  <c r="AT52" i="12" s="1"/>
  <c r="AU52" i="12" s="1"/>
  <c r="AV52" i="12" s="1"/>
  <c r="AW52" i="12" s="1"/>
  <c r="AX52" i="12" s="1"/>
  <c r="AY52" i="12" s="1"/>
  <c r="AZ52" i="12" s="1"/>
  <c r="BA52" i="12" s="1"/>
  <c r="BB52" i="12" s="1"/>
  <c r="BC52" i="12" s="1"/>
  <c r="BD52" i="12" s="1"/>
  <c r="BE52" i="12" s="1"/>
  <c r="BF52" i="12" s="1"/>
  <c r="BG52" i="12" s="1"/>
  <c r="BH52" i="12" s="1"/>
  <c r="BI52" i="12" s="1"/>
  <c r="BJ52" i="12" s="1"/>
  <c r="BK52" i="12" s="1"/>
  <c r="BL52" i="12" s="1"/>
  <c r="BM52" i="12" s="1"/>
  <c r="BN52" i="12" s="1"/>
  <c r="BO52" i="12" s="1"/>
  <c r="BP52" i="12" s="1"/>
  <c r="BQ52" i="12" s="1"/>
  <c r="BR52" i="12" s="1"/>
  <c r="BS52" i="12" s="1"/>
  <c r="BT52" i="12" s="1"/>
  <c r="BU52" i="12" s="1"/>
  <c r="BV52" i="12" s="1"/>
  <c r="BW52" i="12" s="1"/>
  <c r="BX52" i="12" s="1"/>
  <c r="BY52" i="12" s="1"/>
  <c r="BZ52" i="12" s="1"/>
  <c r="CA52" i="12" s="1"/>
  <c r="CB52" i="12" s="1"/>
  <c r="CC52" i="12" s="1"/>
  <c r="CD52" i="12" s="1"/>
  <c r="CE52" i="12" s="1"/>
  <c r="CF52" i="12" s="1"/>
  <c r="CG52" i="12" s="1"/>
  <c r="CH52" i="12" s="1"/>
  <c r="CI52" i="12" s="1"/>
  <c r="CJ52" i="12" s="1"/>
  <c r="CK52" i="12" s="1"/>
  <c r="CL52" i="12" s="1"/>
  <c r="CM52" i="12" s="1"/>
  <c r="CN52" i="12" s="1"/>
  <c r="CO52" i="12" s="1"/>
  <c r="CP52" i="12" s="1"/>
  <c r="CQ52" i="12" s="1"/>
  <c r="CR52" i="12" s="1"/>
  <c r="CS52" i="12" s="1"/>
  <c r="CT52" i="12" s="1"/>
  <c r="CU52" i="12" s="1"/>
  <c r="CV52" i="12" s="1"/>
  <c r="CW52" i="12" s="1"/>
  <c r="FE64" i="7"/>
  <c r="FH64" i="7"/>
  <c r="FD64" i="7"/>
  <c r="FG64" i="7"/>
  <c r="FC64" i="7"/>
  <c r="FA64" i="7"/>
  <c r="FB64" i="7"/>
  <c r="FF64" i="7"/>
  <c r="EZ64" i="7"/>
  <c r="FJ64" i="7"/>
  <c r="FI64" i="7"/>
  <c r="AG25" i="7"/>
  <c r="AK2" i="7"/>
  <c r="AJ32" i="7"/>
  <c r="AD21" i="12"/>
  <c r="AD21" i="7"/>
  <c r="AD22" i="7" s="1"/>
  <c r="AN11" i="4"/>
  <c r="AM12" i="4"/>
  <c r="AE7" i="8"/>
  <c r="AT34" i="4"/>
  <c r="AU32" i="4"/>
  <c r="AQ17" i="4"/>
  <c r="AR15" i="4"/>
  <c r="AP28" i="4"/>
  <c r="AQ25" i="4"/>
  <c r="AH19" i="7"/>
  <c r="AH20" i="7" s="1"/>
  <c r="AL40" i="4"/>
  <c r="AH18" i="7"/>
  <c r="BA64" i="7"/>
  <c r="BF64" i="7"/>
  <c r="AW64" i="7"/>
  <c r="BV64" i="7"/>
  <c r="AJ64" i="7"/>
  <c r="BP64" i="7"/>
  <c r="BD64" i="7"/>
  <c r="BG64" i="7"/>
  <c r="CM64" i="7"/>
  <c r="BM64" i="7"/>
  <c r="CN64" i="7"/>
  <c r="CA64" i="7"/>
  <c r="BS64" i="7"/>
  <c r="CF64" i="7"/>
  <c r="BR64" i="7"/>
  <c r="CB64" i="7"/>
  <c r="CL64" i="7"/>
  <c r="AR64" i="7"/>
  <c r="BE64" i="7"/>
  <c r="AK64" i="7"/>
  <c r="BK64" i="7"/>
  <c r="BN64" i="7"/>
  <c r="BX64" i="7"/>
  <c r="AQ64" i="7"/>
  <c r="CS64" i="7"/>
  <c r="CC64" i="7"/>
  <c r="CI64" i="7"/>
  <c r="BI64" i="7"/>
  <c r="CR64" i="7"/>
  <c r="AI64" i="7"/>
  <c r="AI17" i="7" s="1"/>
  <c r="AU64" i="7"/>
  <c r="AT64" i="7"/>
  <c r="BY64" i="7"/>
  <c r="AL64" i="7"/>
  <c r="AN64" i="7"/>
  <c r="BO64" i="7"/>
  <c r="CJ64" i="7"/>
  <c r="CE64" i="7"/>
  <c r="CO64" i="7"/>
  <c r="CQ64" i="7"/>
  <c r="BZ64" i="7"/>
  <c r="BQ64" i="7"/>
  <c r="CD64" i="7"/>
  <c r="CU64" i="7"/>
  <c r="CX64" i="7"/>
  <c r="BU64" i="7"/>
  <c r="AY64" i="7"/>
  <c r="AZ64" i="7"/>
  <c r="CW64" i="7"/>
  <c r="CT64" i="7"/>
  <c r="CH64" i="7"/>
  <c r="AO64" i="7"/>
  <c r="BW64" i="7"/>
  <c r="AV64" i="7"/>
  <c r="BL64" i="7"/>
  <c r="CG64" i="7"/>
  <c r="BC64" i="7"/>
  <c r="CK64" i="7"/>
  <c r="CV64" i="7"/>
  <c r="AS64" i="7"/>
  <c r="BB64" i="7"/>
  <c r="CP64" i="7"/>
  <c r="AM64" i="7"/>
  <c r="AP64" i="7"/>
  <c r="AX64" i="7"/>
  <c r="BT64" i="7"/>
  <c r="BH64" i="7"/>
  <c r="BJ64" i="7"/>
  <c r="AE30" i="7"/>
  <c r="AI41" i="4" s="1"/>
  <c r="AI42" i="4" s="1"/>
  <c r="AI46" i="4" s="1"/>
  <c r="AF5" i="8" s="1"/>
  <c r="AE5" i="3"/>
  <c r="AF6" i="8" s="1"/>
  <c r="AO20" i="4"/>
  <c r="AN22" i="4"/>
  <c r="AJ8" i="7"/>
  <c r="AJ9" i="7" s="1"/>
  <c r="AJ12" i="7"/>
  <c r="AJ15" i="7" s="1"/>
  <c r="AJ16" i="7" s="1"/>
  <c r="AM7" i="4"/>
  <c r="AM7" i="7"/>
  <c r="AL13" i="7"/>
  <c r="AS5" i="4"/>
  <c r="AL5" i="7"/>
  <c r="AK6" i="7"/>
  <c r="AT39" i="4"/>
  <c r="AH20" i="12" l="1"/>
  <c r="AH53" i="12" s="1"/>
  <c r="AI53" i="12" s="1"/>
  <c r="AJ53" i="12" s="1"/>
  <c r="AK53" i="12" s="1"/>
  <c r="AL53" i="12" s="1"/>
  <c r="AM53" i="12" s="1"/>
  <c r="AN53" i="12" s="1"/>
  <c r="AO53" i="12" s="1"/>
  <c r="AP53" i="12" s="1"/>
  <c r="AQ53" i="12" s="1"/>
  <c r="AR53" i="12" s="1"/>
  <c r="AS53" i="12" s="1"/>
  <c r="AT53" i="12" s="1"/>
  <c r="AU53" i="12" s="1"/>
  <c r="AV53" i="12" s="1"/>
  <c r="AW53" i="12" s="1"/>
  <c r="AX53" i="12" s="1"/>
  <c r="AY53" i="12" s="1"/>
  <c r="AZ53" i="12" s="1"/>
  <c r="BA53" i="12" s="1"/>
  <c r="BB53" i="12" s="1"/>
  <c r="BC53" i="12" s="1"/>
  <c r="BD53" i="12" s="1"/>
  <c r="BE53" i="12" s="1"/>
  <c r="BF53" i="12" s="1"/>
  <c r="BG53" i="12" s="1"/>
  <c r="BH53" i="12" s="1"/>
  <c r="BI53" i="12" s="1"/>
  <c r="BJ53" i="12" s="1"/>
  <c r="BK53" i="12" s="1"/>
  <c r="BL53" i="12" s="1"/>
  <c r="BM53" i="12" s="1"/>
  <c r="BN53" i="12" s="1"/>
  <c r="BO53" i="12" s="1"/>
  <c r="BP53" i="12" s="1"/>
  <c r="BQ53" i="12" s="1"/>
  <c r="BR53" i="12" s="1"/>
  <c r="BS53" i="12" s="1"/>
  <c r="BT53" i="12" s="1"/>
  <c r="BU53" i="12" s="1"/>
  <c r="BV53" i="12" s="1"/>
  <c r="BW53" i="12" s="1"/>
  <c r="BX53" i="12" s="1"/>
  <c r="BY53" i="12" s="1"/>
  <c r="BZ53" i="12" s="1"/>
  <c r="CA53" i="12" s="1"/>
  <c r="CB53" i="12" s="1"/>
  <c r="CC53" i="12" s="1"/>
  <c r="CD53" i="12" s="1"/>
  <c r="CE53" i="12" s="1"/>
  <c r="CF53" i="12" s="1"/>
  <c r="CG53" i="12" s="1"/>
  <c r="CH53" i="12" s="1"/>
  <c r="CI53" i="12" s="1"/>
  <c r="CJ53" i="12" s="1"/>
  <c r="CK53" i="12" s="1"/>
  <c r="CL53" i="12" s="1"/>
  <c r="CM53" i="12" s="1"/>
  <c r="CN53" i="12" s="1"/>
  <c r="CO53" i="12" s="1"/>
  <c r="CP53" i="12" s="1"/>
  <c r="CQ53" i="12" s="1"/>
  <c r="CR53" i="12" s="1"/>
  <c r="CS53" i="12" s="1"/>
  <c r="CT53" i="12" s="1"/>
  <c r="CU53" i="12" s="1"/>
  <c r="CV53" i="12" s="1"/>
  <c r="CW53" i="12" s="1"/>
  <c r="FC65" i="7"/>
  <c r="FK65" i="7"/>
  <c r="FF65" i="7"/>
  <c r="FB65" i="7"/>
  <c r="FJ65" i="7"/>
  <c r="FA65" i="7"/>
  <c r="EZ65" i="7"/>
  <c r="FG65" i="7"/>
  <c r="FI65" i="7"/>
  <c r="FE65" i="7"/>
  <c r="FH65" i="7"/>
  <c r="FL65" i="7"/>
  <c r="FD65" i="7"/>
  <c r="AH25" i="7"/>
  <c r="AE21" i="12"/>
  <c r="AE21" i="7"/>
  <c r="AE22" i="7" s="1"/>
  <c r="AK32" i="7"/>
  <c r="AL2" i="7"/>
  <c r="AO11" i="4"/>
  <c r="AN12" i="4"/>
  <c r="AW32" i="4"/>
  <c r="AU34" i="4"/>
  <c r="AK12" i="7"/>
  <c r="AK15" i="7" s="1"/>
  <c r="AK16" i="7" s="1"/>
  <c r="AK8" i="7"/>
  <c r="AK9" i="7" s="1"/>
  <c r="AN7" i="4"/>
  <c r="AM40" i="4"/>
  <c r="AI19" i="7"/>
  <c r="AI20" i="7" s="1"/>
  <c r="AI18" i="7"/>
  <c r="AL6" i="7"/>
  <c r="AM5" i="7"/>
  <c r="AO22" i="4"/>
  <c r="AP20" i="4"/>
  <c r="AR25" i="4"/>
  <c r="AQ28" i="4"/>
  <c r="AN7" i="7"/>
  <c r="AM13" i="7"/>
  <c r="AJ65" i="7"/>
  <c r="AJ17" i="7" s="1"/>
  <c r="AU65" i="7"/>
  <c r="BA65" i="7"/>
  <c r="BJ65" i="7"/>
  <c r="AZ65" i="7"/>
  <c r="BP65" i="7"/>
  <c r="AT65" i="7"/>
  <c r="BG65" i="7"/>
  <c r="CI65" i="7"/>
  <c r="AP65" i="7"/>
  <c r="BX65" i="7"/>
  <c r="CB65" i="7"/>
  <c r="AS65" i="7"/>
  <c r="BN65" i="7"/>
  <c r="CE65" i="7"/>
  <c r="BI65" i="7"/>
  <c r="AO65" i="7"/>
  <c r="BH65" i="7"/>
  <c r="BE65" i="7"/>
  <c r="BO65" i="7"/>
  <c r="CR65" i="7"/>
  <c r="CC65" i="7"/>
  <c r="CX65" i="7"/>
  <c r="AY65" i="7"/>
  <c r="CJ65" i="7"/>
  <c r="AM65" i="7"/>
  <c r="CS65" i="7"/>
  <c r="BV65" i="7"/>
  <c r="AN65" i="7"/>
  <c r="AW65" i="7"/>
  <c r="BT65" i="7"/>
  <c r="BR65" i="7"/>
  <c r="BW65" i="7"/>
  <c r="AR65" i="7"/>
  <c r="CG65" i="7"/>
  <c r="CD65" i="7"/>
  <c r="BY65" i="7"/>
  <c r="CH65" i="7"/>
  <c r="CT65" i="7"/>
  <c r="CP65" i="7"/>
  <c r="CL65" i="7"/>
  <c r="AV65" i="7"/>
  <c r="AQ65" i="7"/>
  <c r="CF65" i="7"/>
  <c r="CQ65" i="7"/>
  <c r="CA65" i="7"/>
  <c r="CK65" i="7"/>
  <c r="CO65" i="7"/>
  <c r="BB65" i="7"/>
  <c r="AL65" i="7"/>
  <c r="BK65" i="7"/>
  <c r="BC65" i="7"/>
  <c r="CU65" i="7"/>
  <c r="CW65" i="7"/>
  <c r="BF65" i="7"/>
  <c r="BL65" i="7"/>
  <c r="BQ65" i="7"/>
  <c r="AK65" i="7"/>
  <c r="BM65" i="7"/>
  <c r="CM65" i="7"/>
  <c r="BS65" i="7"/>
  <c r="AX65" i="7"/>
  <c r="CV65" i="7"/>
  <c r="BZ65" i="7"/>
  <c r="BU65" i="7"/>
  <c r="CN65" i="7"/>
  <c r="BD65" i="7"/>
  <c r="AT5" i="4"/>
  <c r="AU39" i="4"/>
  <c r="AG29" i="7"/>
  <c r="AF7" i="8"/>
  <c r="AS15" i="4"/>
  <c r="AR17" i="4"/>
  <c r="FK66" i="7" l="1"/>
  <c r="FM66" i="7"/>
  <c r="FF66" i="7"/>
  <c r="FB66" i="7"/>
  <c r="FJ66" i="7"/>
  <c r="FN66" i="7"/>
  <c r="FA66" i="7"/>
  <c r="FI66" i="7"/>
  <c r="EZ66" i="7"/>
  <c r="FE66" i="7"/>
  <c r="FG66" i="7"/>
  <c r="FD66" i="7"/>
  <c r="FH66" i="7"/>
  <c r="FL66" i="7"/>
  <c r="FC66" i="7"/>
  <c r="AI20" i="12"/>
  <c r="AI54" i="12" s="1"/>
  <c r="AJ54" i="12" s="1"/>
  <c r="AK54" i="12" s="1"/>
  <c r="AL54" i="12" s="1"/>
  <c r="AM54" i="12" s="1"/>
  <c r="AN54" i="12" s="1"/>
  <c r="AO54" i="12" s="1"/>
  <c r="AP54" i="12" s="1"/>
  <c r="AQ54" i="12" s="1"/>
  <c r="AR54" i="12" s="1"/>
  <c r="AS54" i="12" s="1"/>
  <c r="AT54" i="12" s="1"/>
  <c r="AU54" i="12" s="1"/>
  <c r="AV54" i="12" s="1"/>
  <c r="AW54" i="12" s="1"/>
  <c r="AX54" i="12" s="1"/>
  <c r="AY54" i="12" s="1"/>
  <c r="AZ54" i="12" s="1"/>
  <c r="BA54" i="12" s="1"/>
  <c r="BB54" i="12" s="1"/>
  <c r="BC54" i="12" s="1"/>
  <c r="BD54" i="12" s="1"/>
  <c r="BE54" i="12" s="1"/>
  <c r="BF54" i="12" s="1"/>
  <c r="BG54" i="12" s="1"/>
  <c r="BH54" i="12" s="1"/>
  <c r="BI54" i="12" s="1"/>
  <c r="BJ54" i="12" s="1"/>
  <c r="BK54" i="12" s="1"/>
  <c r="BL54" i="12" s="1"/>
  <c r="BM54" i="12" s="1"/>
  <c r="BN54" i="12" s="1"/>
  <c r="BO54" i="12" s="1"/>
  <c r="BP54" i="12" s="1"/>
  <c r="BQ54" i="12" s="1"/>
  <c r="BR54" i="12" s="1"/>
  <c r="BS54" i="12" s="1"/>
  <c r="BT54" i="12" s="1"/>
  <c r="BU54" i="12" s="1"/>
  <c r="BV54" i="12" s="1"/>
  <c r="BW54" i="12" s="1"/>
  <c r="BX54" i="12" s="1"/>
  <c r="BY54" i="12" s="1"/>
  <c r="BZ54" i="12" s="1"/>
  <c r="CA54" i="12" s="1"/>
  <c r="CB54" i="12" s="1"/>
  <c r="CC54" i="12" s="1"/>
  <c r="CD54" i="12" s="1"/>
  <c r="CE54" i="12" s="1"/>
  <c r="CF54" i="12" s="1"/>
  <c r="CG54" i="12" s="1"/>
  <c r="CH54" i="12" s="1"/>
  <c r="CI54" i="12" s="1"/>
  <c r="CJ54" i="12" s="1"/>
  <c r="CK54" i="12" s="1"/>
  <c r="CL54" i="12" s="1"/>
  <c r="CM54" i="12" s="1"/>
  <c r="CN54" i="12" s="1"/>
  <c r="CO54" i="12" s="1"/>
  <c r="CP54" i="12" s="1"/>
  <c r="CQ54" i="12" s="1"/>
  <c r="CR54" i="12" s="1"/>
  <c r="CS54" i="12" s="1"/>
  <c r="CT54" i="12" s="1"/>
  <c r="CU54" i="12" s="1"/>
  <c r="CV54" i="12" s="1"/>
  <c r="CW54" i="12" s="1"/>
  <c r="AI25" i="7"/>
  <c r="AL32" i="7"/>
  <c r="AM2" i="7"/>
  <c r="AF21" i="12"/>
  <c r="AF21" i="7"/>
  <c r="AF22" i="7" s="1"/>
  <c r="AP11" i="4"/>
  <c r="AO12" i="4"/>
  <c r="AI29" i="7"/>
  <c r="AW34" i="4"/>
  <c r="AX32" i="4"/>
  <c r="AH29" i="7"/>
  <c r="AP22" i="4"/>
  <c r="AQ20" i="4"/>
  <c r="CW66" i="7"/>
  <c r="AN66" i="7"/>
  <c r="AT66" i="7"/>
  <c r="BA66" i="7"/>
  <c r="BR66" i="7"/>
  <c r="AQ66" i="7"/>
  <c r="AV66" i="7"/>
  <c r="CN66" i="7"/>
  <c r="BP66" i="7"/>
  <c r="CV66" i="7"/>
  <c r="BN66" i="7"/>
  <c r="CC66" i="7"/>
  <c r="CQ66" i="7"/>
  <c r="BT66" i="7"/>
  <c r="BM66" i="7"/>
  <c r="CU66" i="7"/>
  <c r="CX66" i="7"/>
  <c r="AR66" i="7"/>
  <c r="AO66" i="7"/>
  <c r="AS66" i="7"/>
  <c r="BZ66" i="7"/>
  <c r="BB66" i="7"/>
  <c r="CJ66" i="7"/>
  <c r="BE66" i="7"/>
  <c r="BV66" i="7"/>
  <c r="AM66" i="7"/>
  <c r="BX66" i="7"/>
  <c r="CG66" i="7"/>
  <c r="BD66" i="7"/>
  <c r="CB66" i="7"/>
  <c r="BY66" i="7"/>
  <c r="CP66" i="7"/>
  <c r="CA66" i="7"/>
  <c r="BC66" i="7"/>
  <c r="AU66" i="7"/>
  <c r="AL66" i="7"/>
  <c r="CR66" i="7"/>
  <c r="CK66" i="7"/>
  <c r="BU66" i="7"/>
  <c r="BL66" i="7"/>
  <c r="CS66" i="7"/>
  <c r="AX66" i="7"/>
  <c r="BG66" i="7"/>
  <c r="BQ66" i="7"/>
  <c r="CF66" i="7"/>
  <c r="BF66" i="7"/>
  <c r="CH66" i="7"/>
  <c r="CE66" i="7"/>
  <c r="BW66" i="7"/>
  <c r="BK66" i="7"/>
  <c r="AZ66" i="7"/>
  <c r="CO66" i="7"/>
  <c r="CT66" i="7"/>
  <c r="AY66" i="7"/>
  <c r="AW66" i="7"/>
  <c r="CI66" i="7"/>
  <c r="BO66" i="7"/>
  <c r="AP66" i="7"/>
  <c r="BS66" i="7"/>
  <c r="BJ66" i="7"/>
  <c r="BI66" i="7"/>
  <c r="AK66" i="7"/>
  <c r="AK17" i="7" s="1"/>
  <c r="CD66" i="7"/>
  <c r="BH66" i="7"/>
  <c r="CM66" i="7"/>
  <c r="CL66" i="7"/>
  <c r="AT15" i="4"/>
  <c r="AS17" i="4"/>
  <c r="AG30" i="7"/>
  <c r="AK41" i="4" s="1"/>
  <c r="AK42" i="4" s="1"/>
  <c r="AK46" i="4" s="1"/>
  <c r="AH5" i="8" s="1"/>
  <c r="AG5" i="3"/>
  <c r="AH6" i="8" s="1"/>
  <c r="AU5" i="4"/>
  <c r="AO7" i="7"/>
  <c r="AN13" i="7"/>
  <c r="AV39" i="4"/>
  <c r="AN5" i="7"/>
  <c r="AM6" i="7"/>
  <c r="AN40" i="4"/>
  <c r="AJ19" i="7"/>
  <c r="AJ20" i="7" s="1"/>
  <c r="AJ18" i="7"/>
  <c r="AR28" i="4"/>
  <c r="AS25" i="4"/>
  <c r="AL8" i="7"/>
  <c r="AL9" i="7" s="1"/>
  <c r="AL12" i="7"/>
  <c r="AL15" i="7" s="1"/>
  <c r="AL16" i="7" s="1"/>
  <c r="AO7" i="4"/>
  <c r="FB67" i="7" l="1"/>
  <c r="FG67" i="7"/>
  <c r="FK67" i="7"/>
  <c r="FA67" i="7"/>
  <c r="FO67" i="7"/>
  <c r="FJ67" i="7"/>
  <c r="EZ67" i="7"/>
  <c r="FE67" i="7"/>
  <c r="FF67" i="7"/>
  <c r="FD67" i="7"/>
  <c r="FP67" i="7"/>
  <c r="FM67" i="7"/>
  <c r="FI67" i="7"/>
  <c r="FC67" i="7"/>
  <c r="FH67" i="7"/>
  <c r="FN67" i="7"/>
  <c r="FL67" i="7"/>
  <c r="AJ20" i="12"/>
  <c r="AJ55" i="12" s="1"/>
  <c r="AK55" i="12" s="1"/>
  <c r="AL55" i="12" s="1"/>
  <c r="AM55" i="12" s="1"/>
  <c r="AN55" i="12" s="1"/>
  <c r="AO55" i="12" s="1"/>
  <c r="AP55" i="12" s="1"/>
  <c r="AQ55" i="12" s="1"/>
  <c r="AR55" i="12" s="1"/>
  <c r="AS55" i="12" s="1"/>
  <c r="AT55" i="12" s="1"/>
  <c r="AU55" i="12" s="1"/>
  <c r="AV55" i="12" s="1"/>
  <c r="AW55" i="12" s="1"/>
  <c r="AX55" i="12" s="1"/>
  <c r="AY55" i="12" s="1"/>
  <c r="AZ55" i="12" s="1"/>
  <c r="BA55" i="12" s="1"/>
  <c r="BB55" i="12" s="1"/>
  <c r="BC55" i="12" s="1"/>
  <c r="BD55" i="12" s="1"/>
  <c r="BE55" i="12" s="1"/>
  <c r="BF55" i="12" s="1"/>
  <c r="BG55" i="12" s="1"/>
  <c r="BH55" i="12" s="1"/>
  <c r="BI55" i="12" s="1"/>
  <c r="BJ55" i="12" s="1"/>
  <c r="BK55" i="12" s="1"/>
  <c r="BL55" i="12" s="1"/>
  <c r="BM55" i="12" s="1"/>
  <c r="BN55" i="12" s="1"/>
  <c r="BO55" i="12" s="1"/>
  <c r="BP55" i="12" s="1"/>
  <c r="BQ55" i="12" s="1"/>
  <c r="BR55" i="12" s="1"/>
  <c r="BS55" i="12" s="1"/>
  <c r="BT55" i="12" s="1"/>
  <c r="BU55" i="12" s="1"/>
  <c r="BV55" i="12" s="1"/>
  <c r="BW55" i="12" s="1"/>
  <c r="BX55" i="12" s="1"/>
  <c r="BY55" i="12" s="1"/>
  <c r="BZ55" i="12" s="1"/>
  <c r="CA55" i="12" s="1"/>
  <c r="CB55" i="12" s="1"/>
  <c r="CC55" i="12" s="1"/>
  <c r="CD55" i="12" s="1"/>
  <c r="CE55" i="12" s="1"/>
  <c r="CF55" i="12" s="1"/>
  <c r="CG55" i="12" s="1"/>
  <c r="CH55" i="12" s="1"/>
  <c r="CI55" i="12" s="1"/>
  <c r="CJ55" i="12" s="1"/>
  <c r="CK55" i="12" s="1"/>
  <c r="CL55" i="12" s="1"/>
  <c r="CM55" i="12" s="1"/>
  <c r="CN55" i="12" s="1"/>
  <c r="CO55" i="12" s="1"/>
  <c r="CP55" i="12" s="1"/>
  <c r="CQ55" i="12" s="1"/>
  <c r="CR55" i="12" s="1"/>
  <c r="CS55" i="12" s="1"/>
  <c r="CT55" i="12" s="1"/>
  <c r="CU55" i="12" s="1"/>
  <c r="CV55" i="12" s="1"/>
  <c r="CW55" i="12" s="1"/>
  <c r="AJ25" i="7"/>
  <c r="AJ29" i="7" s="1"/>
  <c r="AG21" i="12"/>
  <c r="AG21" i="7"/>
  <c r="AG22" i="7" s="1"/>
  <c r="AN2" i="7"/>
  <c r="AM32" i="7"/>
  <c r="AQ11" i="4"/>
  <c r="AP12" i="4"/>
  <c r="AX34" i="4"/>
  <c r="AY32" i="4"/>
  <c r="AS28" i="4"/>
  <c r="AT25" i="4"/>
  <c r="AW39" i="4"/>
  <c r="AI30" i="7"/>
  <c r="AM41" i="4" s="1"/>
  <c r="AM42" i="4" s="1"/>
  <c r="AM46" i="4" s="1"/>
  <c r="AJ5" i="8" s="1"/>
  <c r="AI5" i="3"/>
  <c r="AJ6" i="8" s="1"/>
  <c r="AM8" i="7"/>
  <c r="AM9" i="7" s="1"/>
  <c r="AM12" i="7"/>
  <c r="AM15" i="7" s="1"/>
  <c r="AM16" i="7" s="1"/>
  <c r="AH7" i="8"/>
  <c r="AH5" i="3"/>
  <c r="AI6" i="8" s="1"/>
  <c r="AH30" i="7"/>
  <c r="AL41" i="4" s="1"/>
  <c r="AL42" i="4" s="1"/>
  <c r="AL46" i="4" s="1"/>
  <c r="AI5" i="8" s="1"/>
  <c r="AK19" i="7"/>
  <c r="AK20" i="7" s="1"/>
  <c r="AO40" i="4"/>
  <c r="AK18" i="7"/>
  <c r="AN6" i="7"/>
  <c r="AO5" i="7"/>
  <c r="AP7" i="4"/>
  <c r="AL67" i="7"/>
  <c r="AL17" i="7" s="1"/>
  <c r="AK20" i="12" s="1"/>
  <c r="AK56" i="12" s="1"/>
  <c r="AL56" i="12" s="1"/>
  <c r="AM56" i="12" s="1"/>
  <c r="AN56" i="12" s="1"/>
  <c r="AO56" i="12" s="1"/>
  <c r="AP56" i="12" s="1"/>
  <c r="AQ56" i="12" s="1"/>
  <c r="AR56" i="12" s="1"/>
  <c r="AS56" i="12" s="1"/>
  <c r="AT56" i="12" s="1"/>
  <c r="AU56" i="12" s="1"/>
  <c r="AV56" i="12" s="1"/>
  <c r="AW56" i="12" s="1"/>
  <c r="AX56" i="12" s="1"/>
  <c r="AY56" i="12" s="1"/>
  <c r="AZ56" i="12" s="1"/>
  <c r="BA56" i="12" s="1"/>
  <c r="BB56" i="12" s="1"/>
  <c r="BC56" i="12" s="1"/>
  <c r="BD56" i="12" s="1"/>
  <c r="BE56" i="12" s="1"/>
  <c r="BF56" i="12" s="1"/>
  <c r="BG56" i="12" s="1"/>
  <c r="BH56" i="12" s="1"/>
  <c r="BI56" i="12" s="1"/>
  <c r="BJ56" i="12" s="1"/>
  <c r="BK56" i="12" s="1"/>
  <c r="BL56" i="12" s="1"/>
  <c r="BM56" i="12" s="1"/>
  <c r="BN56" i="12" s="1"/>
  <c r="BO56" i="12" s="1"/>
  <c r="BP56" i="12" s="1"/>
  <c r="BQ56" i="12" s="1"/>
  <c r="BR56" i="12" s="1"/>
  <c r="BS56" i="12" s="1"/>
  <c r="BT56" i="12" s="1"/>
  <c r="BU56" i="12" s="1"/>
  <c r="BV56" i="12" s="1"/>
  <c r="BW56" i="12" s="1"/>
  <c r="BX56" i="12" s="1"/>
  <c r="BY56" i="12" s="1"/>
  <c r="BZ56" i="12" s="1"/>
  <c r="CA56" i="12" s="1"/>
  <c r="CB56" i="12" s="1"/>
  <c r="CC56" i="12" s="1"/>
  <c r="CD56" i="12" s="1"/>
  <c r="CE56" i="12" s="1"/>
  <c r="CF56" i="12" s="1"/>
  <c r="CG56" i="12" s="1"/>
  <c r="CH56" i="12" s="1"/>
  <c r="CI56" i="12" s="1"/>
  <c r="CJ56" i="12" s="1"/>
  <c r="CK56" i="12" s="1"/>
  <c r="CL56" i="12" s="1"/>
  <c r="CM56" i="12" s="1"/>
  <c r="CN56" i="12" s="1"/>
  <c r="CO56" i="12" s="1"/>
  <c r="CP56" i="12" s="1"/>
  <c r="CQ56" i="12" s="1"/>
  <c r="CR56" i="12" s="1"/>
  <c r="CS56" i="12" s="1"/>
  <c r="CT56" i="12" s="1"/>
  <c r="CU56" i="12" s="1"/>
  <c r="CV56" i="12" s="1"/>
  <c r="CW56" i="12" s="1"/>
  <c r="AM67" i="7"/>
  <c r="AT67" i="7"/>
  <c r="BB67" i="7"/>
  <c r="BX67" i="7"/>
  <c r="BC67" i="7"/>
  <c r="AR67" i="7"/>
  <c r="BQ67" i="7"/>
  <c r="CA67" i="7"/>
  <c r="BV67" i="7"/>
  <c r="CX67" i="7"/>
  <c r="CF67" i="7"/>
  <c r="BR67" i="7"/>
  <c r="BU67" i="7"/>
  <c r="CG67" i="7"/>
  <c r="CB67" i="7"/>
  <c r="AU67" i="7"/>
  <c r="AS67" i="7"/>
  <c r="CW67" i="7"/>
  <c r="AP67" i="7"/>
  <c r="AW67" i="7"/>
  <c r="BF67" i="7"/>
  <c r="AN67" i="7"/>
  <c r="BM67" i="7"/>
  <c r="CH67" i="7"/>
  <c r="BW67" i="7"/>
  <c r="BD67" i="7"/>
  <c r="CM67" i="7"/>
  <c r="BI67" i="7"/>
  <c r="AO67" i="7"/>
  <c r="CO67" i="7"/>
  <c r="CP67" i="7"/>
  <c r="CV67" i="7"/>
  <c r="BP67" i="7"/>
  <c r="AV67" i="7"/>
  <c r="AY67" i="7"/>
  <c r="BE67" i="7"/>
  <c r="CD67" i="7"/>
  <c r="CJ67" i="7"/>
  <c r="CL67" i="7"/>
  <c r="CC67" i="7"/>
  <c r="AZ67" i="7"/>
  <c r="BL67" i="7"/>
  <c r="BG67" i="7"/>
  <c r="BZ67" i="7"/>
  <c r="CT67" i="7"/>
  <c r="CN67" i="7"/>
  <c r="BK67" i="7"/>
  <c r="CQ67" i="7"/>
  <c r="BH67" i="7"/>
  <c r="BN67" i="7"/>
  <c r="CU67" i="7"/>
  <c r="BT67" i="7"/>
  <c r="AX67" i="7"/>
  <c r="AQ67" i="7"/>
  <c r="CK67" i="7"/>
  <c r="CR67" i="7"/>
  <c r="BO67" i="7"/>
  <c r="BY67" i="7"/>
  <c r="BS67" i="7"/>
  <c r="CE67" i="7"/>
  <c r="BA67" i="7"/>
  <c r="CS67" i="7"/>
  <c r="CI67" i="7"/>
  <c r="BJ67" i="7"/>
  <c r="AO13" i="7"/>
  <c r="AP7" i="7"/>
  <c r="AV5" i="4"/>
  <c r="AT17" i="4"/>
  <c r="AU15" i="4"/>
  <c r="AR20" i="4"/>
  <c r="AQ22" i="4"/>
  <c r="AK25" i="7" l="1"/>
  <c r="AK29" i="7" s="1"/>
  <c r="FF68" i="7"/>
  <c r="FB68" i="7"/>
  <c r="FE68" i="7"/>
  <c r="FR68" i="7"/>
  <c r="FM68" i="7"/>
  <c r="FG68" i="7"/>
  <c r="FQ68" i="7"/>
  <c r="FO68" i="7"/>
  <c r="FN68" i="7"/>
  <c r="FJ68" i="7"/>
  <c r="FA68" i="7"/>
  <c r="FD68" i="7"/>
  <c r="FI68" i="7"/>
  <c r="EZ68" i="7"/>
  <c r="FC68" i="7"/>
  <c r="FK68" i="7"/>
  <c r="FL68" i="7"/>
  <c r="FH68" i="7"/>
  <c r="FP68" i="7"/>
  <c r="AO2" i="7"/>
  <c r="AN32" i="7"/>
  <c r="AH21" i="12"/>
  <c r="AH21" i="7"/>
  <c r="AH22" i="7" s="1"/>
  <c r="AR11" i="4"/>
  <c r="AQ12" i="4"/>
  <c r="AI7" i="8"/>
  <c r="AJ7" i="8"/>
  <c r="AY34" i="4"/>
  <c r="AZ32" i="4"/>
  <c r="AL19" i="7"/>
  <c r="AL20" i="7" s="1"/>
  <c r="AP40" i="4"/>
  <c r="AL18" i="7"/>
  <c r="AJ5" i="3"/>
  <c r="AK6" i="8" s="1"/>
  <c r="AJ30" i="7"/>
  <c r="AN41" i="4" s="1"/>
  <c r="AN42" i="4" s="1"/>
  <c r="AN46" i="4" s="1"/>
  <c r="AK5" i="8" s="1"/>
  <c r="AV15" i="4"/>
  <c r="AU17" i="4"/>
  <c r="AP5" i="7"/>
  <c r="AO6" i="7"/>
  <c r="BA68" i="7"/>
  <c r="AR68" i="7"/>
  <c r="AU68" i="7"/>
  <c r="BN68" i="7"/>
  <c r="BF68" i="7"/>
  <c r="BX68" i="7"/>
  <c r="CP68" i="7"/>
  <c r="CC68" i="7"/>
  <c r="AN68" i="7"/>
  <c r="CN68" i="7"/>
  <c r="BP68" i="7"/>
  <c r="CV68" i="7"/>
  <c r="BO68" i="7"/>
  <c r="BU68" i="7"/>
  <c r="CB68" i="7"/>
  <c r="CI68" i="7"/>
  <c r="AM68" i="7"/>
  <c r="AM17" i="7" s="1"/>
  <c r="AQ68" i="7"/>
  <c r="AV68" i="7"/>
  <c r="BG68" i="7"/>
  <c r="BY68" i="7"/>
  <c r="BW68" i="7"/>
  <c r="BT68" i="7"/>
  <c r="AT68" i="7"/>
  <c r="CG68" i="7"/>
  <c r="BQ68" i="7"/>
  <c r="CE68" i="7"/>
  <c r="CD68" i="7"/>
  <c r="BV68" i="7"/>
  <c r="CJ68" i="7"/>
  <c r="CK68" i="7"/>
  <c r="CT68" i="7"/>
  <c r="CX68" i="7"/>
  <c r="CW68" i="7"/>
  <c r="AO68" i="7"/>
  <c r="AZ68" i="7"/>
  <c r="CL68" i="7"/>
  <c r="AS68" i="7"/>
  <c r="BK68" i="7"/>
  <c r="BE68" i="7"/>
  <c r="CF68" i="7"/>
  <c r="AY68" i="7"/>
  <c r="BI68" i="7"/>
  <c r="BZ68" i="7"/>
  <c r="BJ68" i="7"/>
  <c r="CS68" i="7"/>
  <c r="CQ68" i="7"/>
  <c r="BD68" i="7"/>
  <c r="CU68" i="7"/>
  <c r="BM68" i="7"/>
  <c r="BS68" i="7"/>
  <c r="CA68" i="7"/>
  <c r="CM68" i="7"/>
  <c r="AW68" i="7"/>
  <c r="CO68" i="7"/>
  <c r="BH68" i="7"/>
  <c r="BR68" i="7"/>
  <c r="AX68" i="7"/>
  <c r="CH68" i="7"/>
  <c r="BL68" i="7"/>
  <c r="BC68" i="7"/>
  <c r="CR68" i="7"/>
  <c r="BB68" i="7"/>
  <c r="AP68" i="7"/>
  <c r="AU25" i="4"/>
  <c r="AT28" i="4"/>
  <c r="AS20" i="4"/>
  <c r="AR22" i="4"/>
  <c r="AP13" i="7"/>
  <c r="AQ7" i="7"/>
  <c r="AW5" i="4"/>
  <c r="AQ7" i="4"/>
  <c r="AN8" i="7"/>
  <c r="AN9" i="7" s="1"/>
  <c r="AN12" i="7"/>
  <c r="AN15" i="7" s="1"/>
  <c r="AN16" i="7" s="1"/>
  <c r="AX39" i="4"/>
  <c r="AL20" i="12" l="1"/>
  <c r="AL57" i="12" s="1"/>
  <c r="AM57" i="12" s="1"/>
  <c r="AN57" i="12" s="1"/>
  <c r="AO57" i="12" s="1"/>
  <c r="AP57" i="12" s="1"/>
  <c r="AQ57" i="12" s="1"/>
  <c r="AR57" i="12" s="1"/>
  <c r="AS57" i="12" s="1"/>
  <c r="AT57" i="12" s="1"/>
  <c r="AU57" i="12" s="1"/>
  <c r="AV57" i="12" s="1"/>
  <c r="AW57" i="12" s="1"/>
  <c r="AX57" i="12" s="1"/>
  <c r="AY57" i="12" s="1"/>
  <c r="AZ57" i="12" s="1"/>
  <c r="BA57" i="12" s="1"/>
  <c r="BB57" i="12" s="1"/>
  <c r="BC57" i="12" s="1"/>
  <c r="BD57" i="12" s="1"/>
  <c r="BE57" i="12" s="1"/>
  <c r="BF57" i="12" s="1"/>
  <c r="BG57" i="12" s="1"/>
  <c r="BH57" i="12" s="1"/>
  <c r="BI57" i="12" s="1"/>
  <c r="BJ57" i="12" s="1"/>
  <c r="BK57" i="12" s="1"/>
  <c r="BL57" i="12" s="1"/>
  <c r="BM57" i="12" s="1"/>
  <c r="BN57" i="12" s="1"/>
  <c r="BO57" i="12" s="1"/>
  <c r="BP57" i="12" s="1"/>
  <c r="BQ57" i="12" s="1"/>
  <c r="BR57" i="12" s="1"/>
  <c r="BS57" i="12" s="1"/>
  <c r="BT57" i="12" s="1"/>
  <c r="BU57" i="12" s="1"/>
  <c r="BV57" i="12" s="1"/>
  <c r="BW57" i="12" s="1"/>
  <c r="BX57" i="12" s="1"/>
  <c r="BY57" i="12" s="1"/>
  <c r="BZ57" i="12" s="1"/>
  <c r="CA57" i="12" s="1"/>
  <c r="CB57" i="12" s="1"/>
  <c r="CC57" i="12" s="1"/>
  <c r="CD57" i="12" s="1"/>
  <c r="CE57" i="12" s="1"/>
  <c r="CF57" i="12" s="1"/>
  <c r="CG57" i="12" s="1"/>
  <c r="CH57" i="12" s="1"/>
  <c r="CI57" i="12" s="1"/>
  <c r="CJ57" i="12" s="1"/>
  <c r="CK57" i="12" s="1"/>
  <c r="CL57" i="12" s="1"/>
  <c r="CM57" i="12" s="1"/>
  <c r="CN57" i="12" s="1"/>
  <c r="CO57" i="12" s="1"/>
  <c r="CP57" i="12" s="1"/>
  <c r="CQ57" i="12" s="1"/>
  <c r="CR57" i="12" s="1"/>
  <c r="CS57" i="12" s="1"/>
  <c r="CT57" i="12" s="1"/>
  <c r="CU57" i="12" s="1"/>
  <c r="CV57" i="12" s="1"/>
  <c r="CW57" i="12" s="1"/>
  <c r="FQ69" i="7"/>
  <c r="FH69" i="7"/>
  <c r="FB69" i="7"/>
  <c r="FD69" i="7"/>
  <c r="FJ69" i="7"/>
  <c r="FE69" i="7"/>
  <c r="FR69" i="7"/>
  <c r="FG69" i="7"/>
  <c r="FP69" i="7"/>
  <c r="EZ69" i="7"/>
  <c r="FM69" i="7"/>
  <c r="FT69" i="7"/>
  <c r="FC69" i="7"/>
  <c r="FK69" i="7"/>
  <c r="FF69" i="7"/>
  <c r="FL69" i="7"/>
  <c r="FO69" i="7"/>
  <c r="FS69" i="7"/>
  <c r="FN69" i="7"/>
  <c r="FA69" i="7"/>
  <c r="FI69" i="7"/>
  <c r="AI21" i="12"/>
  <c r="AI21" i="7"/>
  <c r="AI22" i="7" s="1"/>
  <c r="AO32" i="7"/>
  <c r="AP2" i="7"/>
  <c r="AS11" i="4"/>
  <c r="AR12" i="4"/>
  <c r="AK7" i="8"/>
  <c r="BA32" i="4"/>
  <c r="AZ34" i="4"/>
  <c r="AQ13" i="7"/>
  <c r="AR7" i="7"/>
  <c r="AY39" i="4"/>
  <c r="AX5" i="4"/>
  <c r="AU28" i="4"/>
  <c r="AV25" i="4"/>
  <c r="AQ40" i="4"/>
  <c r="AM19" i="7"/>
  <c r="AM20" i="7" s="1"/>
  <c r="AM18" i="7"/>
  <c r="AO12" i="7"/>
  <c r="AO15" i="7" s="1"/>
  <c r="AO16" i="7" s="1"/>
  <c r="AO8" i="7"/>
  <c r="AO9" i="7" s="1"/>
  <c r="AR7" i="4"/>
  <c r="AQ69" i="7"/>
  <c r="BG69" i="7"/>
  <c r="AU69" i="7"/>
  <c r="AT69" i="7"/>
  <c r="BS69" i="7"/>
  <c r="BX69" i="7"/>
  <c r="CM69" i="7"/>
  <c r="BT69" i="7"/>
  <c r="BY69" i="7"/>
  <c r="CT69" i="7"/>
  <c r="BW69" i="7"/>
  <c r="CH69" i="7"/>
  <c r="CK69" i="7"/>
  <c r="CI69" i="7"/>
  <c r="CN69" i="7"/>
  <c r="CX69" i="7"/>
  <c r="AN69" i="7"/>
  <c r="AN17" i="7" s="1"/>
  <c r="AP69" i="7"/>
  <c r="BL69" i="7"/>
  <c r="AY69" i="7"/>
  <c r="BA69" i="7"/>
  <c r="BV69" i="7"/>
  <c r="BJ69" i="7"/>
  <c r="CE69" i="7"/>
  <c r="BK69" i="7"/>
  <c r="CB69" i="7"/>
  <c r="BB69" i="7"/>
  <c r="CR69" i="7"/>
  <c r="CO69" i="7"/>
  <c r="CQ69" i="7"/>
  <c r="CU69" i="7"/>
  <c r="CD69" i="7"/>
  <c r="AX69" i="7"/>
  <c r="BU69" i="7"/>
  <c r="BP69" i="7"/>
  <c r="AS69" i="7"/>
  <c r="CP69" i="7"/>
  <c r="CG69" i="7"/>
  <c r="BD69" i="7"/>
  <c r="CS69" i="7"/>
  <c r="AO69" i="7"/>
  <c r="BC69" i="7"/>
  <c r="BN69" i="7"/>
  <c r="BR69" i="7"/>
  <c r="BI69" i="7"/>
  <c r="BH69" i="7"/>
  <c r="CC69" i="7"/>
  <c r="AR69" i="7"/>
  <c r="CJ69" i="7"/>
  <c r="BM69" i="7"/>
  <c r="CW69" i="7"/>
  <c r="AZ69" i="7"/>
  <c r="AW69" i="7"/>
  <c r="CL69" i="7"/>
  <c r="CA69" i="7"/>
  <c r="CV69" i="7"/>
  <c r="BF69" i="7"/>
  <c r="CF69" i="7"/>
  <c r="BQ69" i="7"/>
  <c r="BE69" i="7"/>
  <c r="BZ69" i="7"/>
  <c r="AV69" i="7"/>
  <c r="BO69" i="7"/>
  <c r="AS22" i="4"/>
  <c r="AT20" i="4"/>
  <c r="AQ5" i="7"/>
  <c r="AP6" i="7"/>
  <c r="AW15" i="4"/>
  <c r="AV17" i="4"/>
  <c r="AK30" i="7"/>
  <c r="AO41" i="4" s="1"/>
  <c r="AO42" i="4" s="1"/>
  <c r="AO46" i="4" s="1"/>
  <c r="AL5" i="8" s="1"/>
  <c r="AK5" i="3"/>
  <c r="AL6" i="8" s="1"/>
  <c r="FN70" i="7" l="1"/>
  <c r="FL70" i="7"/>
  <c r="FH70" i="7"/>
  <c r="FV70" i="7"/>
  <c r="FT70" i="7"/>
  <c r="FD70" i="7"/>
  <c r="FQ70" i="7"/>
  <c r="FE70" i="7"/>
  <c r="FG70" i="7"/>
  <c r="FB70" i="7"/>
  <c r="FK70" i="7"/>
  <c r="FO70" i="7"/>
  <c r="FJ70" i="7"/>
  <c r="FC70" i="7"/>
  <c r="FU70" i="7"/>
  <c r="FR70" i="7"/>
  <c r="FP70" i="7"/>
  <c r="FI70" i="7"/>
  <c r="FS70" i="7"/>
  <c r="FA70" i="7"/>
  <c r="EZ70" i="7"/>
  <c r="FF70" i="7"/>
  <c r="FM70" i="7"/>
  <c r="AM20" i="12"/>
  <c r="AM58" i="12" s="1"/>
  <c r="AN58" i="12" s="1"/>
  <c r="AO58" i="12" s="1"/>
  <c r="AP58" i="12" s="1"/>
  <c r="AQ58" i="12" s="1"/>
  <c r="AR58" i="12" s="1"/>
  <c r="AS58" i="12" s="1"/>
  <c r="AT58" i="12" s="1"/>
  <c r="AU58" i="12" s="1"/>
  <c r="AV58" i="12" s="1"/>
  <c r="AW58" i="12" s="1"/>
  <c r="AX58" i="12" s="1"/>
  <c r="AY58" i="12" s="1"/>
  <c r="AZ58" i="12" s="1"/>
  <c r="BA58" i="12" s="1"/>
  <c r="BB58" i="12" s="1"/>
  <c r="BC58" i="12" s="1"/>
  <c r="BD58" i="12" s="1"/>
  <c r="BE58" i="12" s="1"/>
  <c r="BF58" i="12" s="1"/>
  <c r="BG58" i="12" s="1"/>
  <c r="BH58" i="12" s="1"/>
  <c r="BI58" i="12" s="1"/>
  <c r="BJ58" i="12" s="1"/>
  <c r="BK58" i="12" s="1"/>
  <c r="BL58" i="12" s="1"/>
  <c r="BM58" i="12" s="1"/>
  <c r="BN58" i="12" s="1"/>
  <c r="BO58" i="12" s="1"/>
  <c r="BP58" i="12" s="1"/>
  <c r="BQ58" i="12" s="1"/>
  <c r="BR58" i="12" s="1"/>
  <c r="BS58" i="12" s="1"/>
  <c r="BT58" i="12" s="1"/>
  <c r="BU58" i="12" s="1"/>
  <c r="BV58" i="12" s="1"/>
  <c r="BW58" i="12" s="1"/>
  <c r="BX58" i="12" s="1"/>
  <c r="BY58" i="12" s="1"/>
  <c r="BZ58" i="12" s="1"/>
  <c r="CA58" i="12" s="1"/>
  <c r="CB58" i="12" s="1"/>
  <c r="CC58" i="12" s="1"/>
  <c r="CD58" i="12" s="1"/>
  <c r="CE58" i="12" s="1"/>
  <c r="CF58" i="12" s="1"/>
  <c r="CG58" i="12" s="1"/>
  <c r="CH58" i="12" s="1"/>
  <c r="CI58" i="12" s="1"/>
  <c r="CJ58" i="12" s="1"/>
  <c r="CK58" i="12" s="1"/>
  <c r="CL58" i="12" s="1"/>
  <c r="CM58" i="12" s="1"/>
  <c r="CN58" i="12" s="1"/>
  <c r="CO58" i="12" s="1"/>
  <c r="CP58" i="12" s="1"/>
  <c r="CQ58" i="12" s="1"/>
  <c r="CR58" i="12" s="1"/>
  <c r="CS58" i="12" s="1"/>
  <c r="CT58" i="12" s="1"/>
  <c r="CU58" i="12" s="1"/>
  <c r="CV58" i="12" s="1"/>
  <c r="CW58" i="12" s="1"/>
  <c r="AM25" i="7"/>
  <c r="AQ2" i="7"/>
  <c r="AP32" i="7"/>
  <c r="AJ21" i="12"/>
  <c r="AJ21" i="7"/>
  <c r="AJ22" i="7" s="1"/>
  <c r="AT11" i="4"/>
  <c r="AS12" i="4"/>
  <c r="AL7" i="8"/>
  <c r="BC32" i="4"/>
  <c r="BA34" i="4"/>
  <c r="AP8" i="7"/>
  <c r="AP9" i="7" s="1"/>
  <c r="AP12" i="7"/>
  <c r="AP15" i="7" s="1"/>
  <c r="AP16" i="7" s="1"/>
  <c r="AZ39" i="4"/>
  <c r="AY5" i="4"/>
  <c r="AQ6" i="7"/>
  <c r="AR5" i="7"/>
  <c r="AS7" i="4"/>
  <c r="AW25" i="4"/>
  <c r="AV28" i="4"/>
  <c r="AS7" i="7"/>
  <c r="AR13" i="7"/>
  <c r="AX15" i="4"/>
  <c r="AW17" i="4"/>
  <c r="BN70" i="7"/>
  <c r="BI70" i="7"/>
  <c r="BQ70" i="7"/>
  <c r="AY70" i="7"/>
  <c r="BK70" i="7"/>
  <c r="BP70" i="7"/>
  <c r="CJ70" i="7"/>
  <c r="BS70" i="7"/>
  <c r="CW70" i="7"/>
  <c r="CB70" i="7"/>
  <c r="BM70" i="7"/>
  <c r="AV70" i="7"/>
  <c r="CL70" i="7"/>
  <c r="BY70" i="7"/>
  <c r="CR70" i="7"/>
  <c r="BG70" i="7"/>
  <c r="AS70" i="7"/>
  <c r="AW70" i="7"/>
  <c r="BT70" i="7"/>
  <c r="AX70" i="7"/>
  <c r="BJ70" i="7"/>
  <c r="CV70" i="7"/>
  <c r="CS70" i="7"/>
  <c r="BX70" i="7"/>
  <c r="CX70" i="7"/>
  <c r="CN70" i="7"/>
  <c r="BZ70" i="7"/>
  <c r="BV70" i="7"/>
  <c r="CQ70" i="7"/>
  <c r="CA70" i="7"/>
  <c r="CO70" i="7"/>
  <c r="AU70" i="7"/>
  <c r="BC70" i="7"/>
  <c r="BE70" i="7"/>
  <c r="BU70" i="7"/>
  <c r="CG70" i="7"/>
  <c r="CT70" i="7"/>
  <c r="CE70" i="7"/>
  <c r="CU70" i="7"/>
  <c r="AO70" i="7"/>
  <c r="AO17" i="7" s="1"/>
  <c r="BB70" i="7"/>
  <c r="AQ70" i="7"/>
  <c r="AP70" i="7"/>
  <c r="CI70" i="7"/>
  <c r="BA70" i="7"/>
  <c r="CF70" i="7"/>
  <c r="BD70" i="7"/>
  <c r="AZ70" i="7"/>
  <c r="BR70" i="7"/>
  <c r="CC70" i="7"/>
  <c r="CH70" i="7"/>
  <c r="BF70" i="7"/>
  <c r="BO70" i="7"/>
  <c r="CM70" i="7"/>
  <c r="CP70" i="7"/>
  <c r="AR70" i="7"/>
  <c r="BL70" i="7"/>
  <c r="CD70" i="7"/>
  <c r="BH70" i="7"/>
  <c r="AT70" i="7"/>
  <c r="CK70" i="7"/>
  <c r="BW70" i="7"/>
  <c r="AN19" i="7"/>
  <c r="AN20" i="7" s="1"/>
  <c r="AR40" i="4"/>
  <c r="AN18" i="7"/>
  <c r="AT22" i="4"/>
  <c r="AU20" i="4"/>
  <c r="AN25" i="7" l="1"/>
  <c r="FI71" i="7"/>
  <c r="FB71" i="7"/>
  <c r="FN71" i="7"/>
  <c r="FV71" i="7"/>
  <c r="FE71" i="7"/>
  <c r="FX71" i="7"/>
  <c r="FM71" i="7"/>
  <c r="FG71" i="7"/>
  <c r="FK71" i="7"/>
  <c r="FS71" i="7"/>
  <c r="FW71" i="7"/>
  <c r="FA71" i="7"/>
  <c r="FD71" i="7"/>
  <c r="FU71" i="7"/>
  <c r="FL71" i="7"/>
  <c r="FT71" i="7"/>
  <c r="FC71" i="7"/>
  <c r="FQ71" i="7"/>
  <c r="EZ71" i="7"/>
  <c r="FF71" i="7"/>
  <c r="FH71" i="7"/>
  <c r="FP71" i="7"/>
  <c r="FO71" i="7"/>
  <c r="FR71" i="7"/>
  <c r="FJ71" i="7"/>
  <c r="AN20" i="12"/>
  <c r="AN59" i="12" s="1"/>
  <c r="AO59" i="12" s="1"/>
  <c r="AP59" i="12" s="1"/>
  <c r="AQ59" i="12" s="1"/>
  <c r="AR59" i="12" s="1"/>
  <c r="AS59" i="12" s="1"/>
  <c r="AT59" i="12" s="1"/>
  <c r="AU59" i="12" s="1"/>
  <c r="AV59" i="12" s="1"/>
  <c r="AW59" i="12" s="1"/>
  <c r="AX59" i="12" s="1"/>
  <c r="AY59" i="12" s="1"/>
  <c r="AZ59" i="12" s="1"/>
  <c r="BA59" i="12" s="1"/>
  <c r="BB59" i="12" s="1"/>
  <c r="BC59" i="12" s="1"/>
  <c r="BD59" i="12" s="1"/>
  <c r="BE59" i="12" s="1"/>
  <c r="BF59" i="12" s="1"/>
  <c r="BG59" i="12" s="1"/>
  <c r="BH59" i="12" s="1"/>
  <c r="BI59" i="12" s="1"/>
  <c r="BJ59" i="12" s="1"/>
  <c r="BK59" i="12" s="1"/>
  <c r="BL59" i="12" s="1"/>
  <c r="BM59" i="12" s="1"/>
  <c r="BN59" i="12" s="1"/>
  <c r="BO59" i="12" s="1"/>
  <c r="BP59" i="12" s="1"/>
  <c r="BQ59" i="12" s="1"/>
  <c r="BR59" i="12" s="1"/>
  <c r="BS59" i="12" s="1"/>
  <c r="BT59" i="12" s="1"/>
  <c r="BU59" i="12" s="1"/>
  <c r="BV59" i="12" s="1"/>
  <c r="BW59" i="12" s="1"/>
  <c r="BX59" i="12" s="1"/>
  <c r="BY59" i="12" s="1"/>
  <c r="BZ59" i="12" s="1"/>
  <c r="CA59" i="12" s="1"/>
  <c r="CB59" i="12" s="1"/>
  <c r="CC59" i="12" s="1"/>
  <c r="CD59" i="12" s="1"/>
  <c r="CE59" i="12" s="1"/>
  <c r="CF59" i="12" s="1"/>
  <c r="CG59" i="12" s="1"/>
  <c r="CH59" i="12" s="1"/>
  <c r="CI59" i="12" s="1"/>
  <c r="CJ59" i="12" s="1"/>
  <c r="CK59" i="12" s="1"/>
  <c r="CL59" i="12" s="1"/>
  <c r="CM59" i="12" s="1"/>
  <c r="CN59" i="12" s="1"/>
  <c r="CO59" i="12" s="1"/>
  <c r="CP59" i="12" s="1"/>
  <c r="CQ59" i="12" s="1"/>
  <c r="CR59" i="12" s="1"/>
  <c r="CS59" i="12" s="1"/>
  <c r="CT59" i="12" s="1"/>
  <c r="CU59" i="12" s="1"/>
  <c r="CV59" i="12" s="1"/>
  <c r="CW59" i="12" s="1"/>
  <c r="AK21" i="12"/>
  <c r="AK21" i="7"/>
  <c r="AK22" i="7" s="1"/>
  <c r="AQ32" i="7"/>
  <c r="AR2" i="7"/>
  <c r="AU11" i="4"/>
  <c r="AT12" i="4"/>
  <c r="BC34" i="4"/>
  <c r="BD32" i="4"/>
  <c r="AT7" i="7"/>
  <c r="AS13" i="7"/>
  <c r="AM29" i="7"/>
  <c r="AP71" i="7"/>
  <c r="AP17" i="7" s="1"/>
  <c r="BG71" i="7"/>
  <c r="AR71" i="7"/>
  <c r="BF71" i="7"/>
  <c r="BX71" i="7"/>
  <c r="BK71" i="7"/>
  <c r="AV71" i="7"/>
  <c r="CE71" i="7"/>
  <c r="CQ71" i="7"/>
  <c r="CG71" i="7"/>
  <c r="BT71" i="7"/>
  <c r="CI71" i="7"/>
  <c r="CO71" i="7"/>
  <c r="BQ71" i="7"/>
  <c r="CK71" i="7"/>
  <c r="CC71" i="7"/>
  <c r="BS71" i="7"/>
  <c r="BC71" i="7"/>
  <c r="AS71" i="7"/>
  <c r="AU71" i="7"/>
  <c r="BH71" i="7"/>
  <c r="AY71" i="7"/>
  <c r="CH71" i="7"/>
  <c r="BY71" i="7"/>
  <c r="CN71" i="7"/>
  <c r="CL71" i="7"/>
  <c r="BP71" i="7"/>
  <c r="BD71" i="7"/>
  <c r="CT71" i="7"/>
  <c r="CU71" i="7"/>
  <c r="CM71" i="7"/>
  <c r="BB71" i="7"/>
  <c r="BE71" i="7"/>
  <c r="BR71" i="7"/>
  <c r="CJ71" i="7"/>
  <c r="BA71" i="7"/>
  <c r="BJ71" i="7"/>
  <c r="CV71" i="7"/>
  <c r="BM71" i="7"/>
  <c r="AQ71" i="7"/>
  <c r="BW71" i="7"/>
  <c r="BV71" i="7"/>
  <c r="CP71" i="7"/>
  <c r="BZ71" i="7"/>
  <c r="CX71" i="7"/>
  <c r="CW71" i="7"/>
  <c r="AX71" i="7"/>
  <c r="CR71" i="7"/>
  <c r="CB71" i="7"/>
  <c r="CF71" i="7"/>
  <c r="AW71" i="7"/>
  <c r="CA71" i="7"/>
  <c r="BN71" i="7"/>
  <c r="BL71" i="7"/>
  <c r="AZ71" i="7"/>
  <c r="CD71" i="7"/>
  <c r="CS71" i="7"/>
  <c r="BI71" i="7"/>
  <c r="BO71" i="7"/>
  <c r="AT71" i="7"/>
  <c r="BU71" i="7"/>
  <c r="AT7" i="4"/>
  <c r="AO19" i="7"/>
  <c r="AO20" i="7" s="1"/>
  <c r="AS40" i="4"/>
  <c r="AO18" i="7"/>
  <c r="AQ12" i="7"/>
  <c r="AQ15" i="7" s="1"/>
  <c r="AQ16" i="7" s="1"/>
  <c r="AQ8" i="7"/>
  <c r="AQ9" i="7" s="1"/>
  <c r="AZ5" i="4"/>
  <c r="AU22" i="4"/>
  <c r="AV20" i="4"/>
  <c r="AY15" i="4"/>
  <c r="AX17" i="4"/>
  <c r="AX25" i="4"/>
  <c r="AW28" i="4"/>
  <c r="AS5" i="7"/>
  <c r="AR6" i="7"/>
  <c r="BA39" i="4"/>
  <c r="AO25" i="7" l="1"/>
  <c r="AO20" i="12"/>
  <c r="AO60" i="12" s="1"/>
  <c r="AP60" i="12" s="1"/>
  <c r="AQ60" i="12" s="1"/>
  <c r="AR60" i="12" s="1"/>
  <c r="AS60" i="12" s="1"/>
  <c r="AT60" i="12" s="1"/>
  <c r="AU60" i="12" s="1"/>
  <c r="AV60" i="12" s="1"/>
  <c r="AW60" i="12" s="1"/>
  <c r="AX60" i="12" s="1"/>
  <c r="AY60" i="12" s="1"/>
  <c r="AZ60" i="12" s="1"/>
  <c r="BA60" i="12" s="1"/>
  <c r="BB60" i="12" s="1"/>
  <c r="BC60" i="12" s="1"/>
  <c r="BD60" i="12" s="1"/>
  <c r="BE60" i="12" s="1"/>
  <c r="BF60" i="12" s="1"/>
  <c r="BG60" i="12" s="1"/>
  <c r="BH60" i="12" s="1"/>
  <c r="BI60" i="12" s="1"/>
  <c r="BJ60" i="12" s="1"/>
  <c r="BK60" i="12" s="1"/>
  <c r="BL60" i="12" s="1"/>
  <c r="BM60" i="12" s="1"/>
  <c r="BN60" i="12" s="1"/>
  <c r="BO60" i="12" s="1"/>
  <c r="BP60" i="12" s="1"/>
  <c r="BQ60" i="12" s="1"/>
  <c r="BR60" i="12" s="1"/>
  <c r="BS60" i="12" s="1"/>
  <c r="BT60" i="12" s="1"/>
  <c r="BU60" i="12" s="1"/>
  <c r="BV60" i="12" s="1"/>
  <c r="BW60" i="12" s="1"/>
  <c r="BX60" i="12" s="1"/>
  <c r="BY60" i="12" s="1"/>
  <c r="BZ60" i="12" s="1"/>
  <c r="CA60" i="12" s="1"/>
  <c r="CB60" i="12" s="1"/>
  <c r="CC60" i="12" s="1"/>
  <c r="CD60" i="12" s="1"/>
  <c r="CE60" i="12" s="1"/>
  <c r="CF60" i="12" s="1"/>
  <c r="CG60" i="12" s="1"/>
  <c r="CH60" i="12" s="1"/>
  <c r="CI60" i="12" s="1"/>
  <c r="CJ60" i="12" s="1"/>
  <c r="CK60" i="12" s="1"/>
  <c r="CL60" i="12" s="1"/>
  <c r="CM60" i="12" s="1"/>
  <c r="CN60" i="12" s="1"/>
  <c r="CO60" i="12" s="1"/>
  <c r="CP60" i="12" s="1"/>
  <c r="CQ60" i="12" s="1"/>
  <c r="CR60" i="12" s="1"/>
  <c r="CS60" i="12" s="1"/>
  <c r="CT60" i="12" s="1"/>
  <c r="CU60" i="12" s="1"/>
  <c r="CV60" i="12" s="1"/>
  <c r="CW60" i="12" s="1"/>
  <c r="FC72" i="7"/>
  <c r="FI72" i="7"/>
  <c r="FA72" i="7"/>
  <c r="FK72" i="7"/>
  <c r="EZ72" i="7"/>
  <c r="FB72" i="7"/>
  <c r="FS72" i="7"/>
  <c r="FM72" i="7"/>
  <c r="FE72" i="7"/>
  <c r="FO72" i="7"/>
  <c r="FT72" i="7"/>
  <c r="FJ72" i="7"/>
  <c r="FY72" i="7"/>
  <c r="FQ72" i="7"/>
  <c r="FR72" i="7"/>
  <c r="FH72" i="7"/>
  <c r="FZ72" i="7"/>
  <c r="FU72" i="7"/>
  <c r="FF72" i="7"/>
  <c r="FN72" i="7"/>
  <c r="FL72" i="7"/>
  <c r="FG72" i="7"/>
  <c r="FV72" i="7"/>
  <c r="FX72" i="7"/>
  <c r="FD72" i="7"/>
  <c r="FW72" i="7"/>
  <c r="FP72" i="7"/>
  <c r="AR32" i="7"/>
  <c r="AS2" i="7"/>
  <c r="AL21" i="12"/>
  <c r="AL21" i="7"/>
  <c r="AL22" i="7" s="1"/>
  <c r="AV11" i="4"/>
  <c r="AU12" i="4"/>
  <c r="AO29" i="7"/>
  <c r="BE32" i="4"/>
  <c r="BD34" i="4"/>
  <c r="AZ15" i="4"/>
  <c r="AY17" i="4"/>
  <c r="AM30" i="7"/>
  <c r="AQ41" i="4" s="1"/>
  <c r="AQ42" i="4" s="1"/>
  <c r="AQ46" i="4" s="1"/>
  <c r="AN5" i="8" s="1"/>
  <c r="AM5" i="3"/>
  <c r="AN6" i="8" s="1"/>
  <c r="AU7" i="4"/>
  <c r="AU7" i="7"/>
  <c r="AT13" i="7"/>
  <c r="BI72" i="7"/>
  <c r="BA72" i="7"/>
  <c r="BF72" i="7"/>
  <c r="AT72" i="7"/>
  <c r="BV72" i="7"/>
  <c r="AV72" i="7"/>
  <c r="BZ72" i="7"/>
  <c r="BT72" i="7"/>
  <c r="CE72" i="7"/>
  <c r="BP72" i="7"/>
  <c r="CA72" i="7"/>
  <c r="BN72" i="7"/>
  <c r="CQ72" i="7"/>
  <c r="BR72" i="7"/>
  <c r="CR72" i="7"/>
  <c r="AQ72" i="7"/>
  <c r="AQ17" i="7" s="1"/>
  <c r="BQ72" i="7"/>
  <c r="AS72" i="7"/>
  <c r="BG72" i="7"/>
  <c r="BE72" i="7"/>
  <c r="CU72" i="7"/>
  <c r="BK72" i="7"/>
  <c r="CB72" i="7"/>
  <c r="CJ72" i="7"/>
  <c r="CH72" i="7"/>
  <c r="CS72" i="7"/>
  <c r="CD72" i="7"/>
  <c r="BW72" i="7"/>
  <c r="CL72" i="7"/>
  <c r="CM72" i="7"/>
  <c r="AX72" i="7"/>
  <c r="BC72" i="7"/>
  <c r="BU72" i="7"/>
  <c r="BL72" i="7"/>
  <c r="BM72" i="7"/>
  <c r="AZ72" i="7"/>
  <c r="CG72" i="7"/>
  <c r="CF72" i="7"/>
  <c r="AU72" i="7"/>
  <c r="BJ72" i="7"/>
  <c r="CX72" i="7"/>
  <c r="CO72" i="7"/>
  <c r="CK72" i="7"/>
  <c r="CP72" i="7"/>
  <c r="BB72" i="7"/>
  <c r="BH72" i="7"/>
  <c r="BO72" i="7"/>
  <c r="BS72" i="7"/>
  <c r="BY72" i="7"/>
  <c r="CV72" i="7"/>
  <c r="BX72" i="7"/>
  <c r="CW72" i="7"/>
  <c r="AW72" i="7"/>
  <c r="AY72" i="7"/>
  <c r="CN72" i="7"/>
  <c r="CI72" i="7"/>
  <c r="AR72" i="7"/>
  <c r="BD72" i="7"/>
  <c r="CC72" i="7"/>
  <c r="CT72" i="7"/>
  <c r="BB39" i="4"/>
  <c r="AX28" i="4"/>
  <c r="AY25" i="4"/>
  <c r="AN29" i="7"/>
  <c r="BA5" i="4"/>
  <c r="AT40" i="4"/>
  <c r="AP19" i="7"/>
  <c r="AP20" i="7" s="1"/>
  <c r="AP18" i="7"/>
  <c r="AT5" i="7"/>
  <c r="AS6" i="7"/>
  <c r="AR12" i="7"/>
  <c r="AR15" i="7" s="1"/>
  <c r="AR16" i="7" s="1"/>
  <c r="AR8" i="7"/>
  <c r="AR9" i="7" s="1"/>
  <c r="AW20" i="4"/>
  <c r="AV22" i="4"/>
  <c r="AP20" i="12" l="1"/>
  <c r="AP61" i="12" s="1"/>
  <c r="AQ61" i="12" s="1"/>
  <c r="AR61" i="12" s="1"/>
  <c r="AS61" i="12" s="1"/>
  <c r="AT61" i="12" s="1"/>
  <c r="AU61" i="12" s="1"/>
  <c r="AV61" i="12" s="1"/>
  <c r="AW61" i="12" s="1"/>
  <c r="AX61" i="12" s="1"/>
  <c r="AY61" i="12" s="1"/>
  <c r="AZ61" i="12" s="1"/>
  <c r="BA61" i="12" s="1"/>
  <c r="BB61" i="12" s="1"/>
  <c r="BC61" i="12" s="1"/>
  <c r="BD61" i="12" s="1"/>
  <c r="BE61" i="12" s="1"/>
  <c r="BF61" i="12" s="1"/>
  <c r="BG61" i="12" s="1"/>
  <c r="BH61" i="12" s="1"/>
  <c r="BI61" i="12" s="1"/>
  <c r="BJ61" i="12" s="1"/>
  <c r="BK61" i="12" s="1"/>
  <c r="BL61" i="12" s="1"/>
  <c r="BM61" i="12" s="1"/>
  <c r="BN61" i="12" s="1"/>
  <c r="BO61" i="12" s="1"/>
  <c r="BP61" i="12" s="1"/>
  <c r="BQ61" i="12" s="1"/>
  <c r="BR61" i="12" s="1"/>
  <c r="BS61" i="12" s="1"/>
  <c r="BT61" i="12" s="1"/>
  <c r="BU61" i="12" s="1"/>
  <c r="BV61" i="12" s="1"/>
  <c r="BW61" i="12" s="1"/>
  <c r="BX61" i="12" s="1"/>
  <c r="BY61" i="12" s="1"/>
  <c r="BZ61" i="12" s="1"/>
  <c r="CA61" i="12" s="1"/>
  <c r="CB61" i="12" s="1"/>
  <c r="CC61" i="12" s="1"/>
  <c r="CD61" i="12" s="1"/>
  <c r="CE61" i="12" s="1"/>
  <c r="CF61" i="12" s="1"/>
  <c r="CG61" i="12" s="1"/>
  <c r="CH61" i="12" s="1"/>
  <c r="CI61" i="12" s="1"/>
  <c r="CJ61" i="12" s="1"/>
  <c r="CK61" i="12" s="1"/>
  <c r="CL61" i="12" s="1"/>
  <c r="CM61" i="12" s="1"/>
  <c r="CN61" i="12" s="1"/>
  <c r="CO61" i="12" s="1"/>
  <c r="CP61" i="12" s="1"/>
  <c r="CQ61" i="12" s="1"/>
  <c r="CR61" i="12" s="1"/>
  <c r="CS61" i="12" s="1"/>
  <c r="CT61" i="12" s="1"/>
  <c r="CU61" i="12" s="1"/>
  <c r="CV61" i="12" s="1"/>
  <c r="CW61" i="12" s="1"/>
  <c r="FN73" i="7"/>
  <c r="EZ73" i="7"/>
  <c r="FB73" i="7"/>
  <c r="FY73" i="7"/>
  <c r="FT73" i="7"/>
  <c r="FM73" i="7"/>
  <c r="FQ73" i="7"/>
  <c r="FF73" i="7"/>
  <c r="FW73" i="7"/>
  <c r="FV73" i="7"/>
  <c r="FL73" i="7"/>
  <c r="FE73" i="7"/>
  <c r="FG73" i="7"/>
  <c r="FA73" i="7"/>
  <c r="FR73" i="7"/>
  <c r="FO73" i="7"/>
  <c r="FJ73" i="7"/>
  <c r="FU73" i="7"/>
  <c r="FI73" i="7"/>
  <c r="FX73" i="7"/>
  <c r="GA73" i="7"/>
  <c r="FS73" i="7"/>
  <c r="FK73" i="7"/>
  <c r="FC73" i="7"/>
  <c r="FZ73" i="7"/>
  <c r="FP73" i="7"/>
  <c r="FH73" i="7"/>
  <c r="FD73" i="7"/>
  <c r="GB73" i="7"/>
  <c r="AP25" i="7"/>
  <c r="AM21" i="12"/>
  <c r="AM21" i="7"/>
  <c r="AM22" i="7" s="1"/>
  <c r="AT2" i="7"/>
  <c r="AS32" i="7"/>
  <c r="AW11" i="4"/>
  <c r="AV12" i="4"/>
  <c r="AN7" i="8"/>
  <c r="BE34" i="4"/>
  <c r="BF32" i="4"/>
  <c r="AO30" i="7"/>
  <c r="AS41" i="4" s="1"/>
  <c r="AS42" i="4" s="1"/>
  <c r="AS46" i="4" s="1"/>
  <c r="AP5" i="8" s="1"/>
  <c r="AO5" i="3"/>
  <c r="AP6" i="8" s="1"/>
  <c r="AW22" i="4"/>
  <c r="AX20" i="4"/>
  <c r="AT6" i="7"/>
  <c r="AU5" i="7"/>
  <c r="AQ19" i="7"/>
  <c r="AQ20" i="7" s="1"/>
  <c r="AU40" i="4"/>
  <c r="AQ18" i="7"/>
  <c r="AV7" i="7"/>
  <c r="AU13" i="7"/>
  <c r="AS8" i="7"/>
  <c r="AS9" i="7" s="1"/>
  <c r="AS12" i="7"/>
  <c r="AS15" i="7" s="1"/>
  <c r="AS16" i="7" s="1"/>
  <c r="AV7" i="4"/>
  <c r="AY73" i="7"/>
  <c r="BK73" i="7"/>
  <c r="BW73" i="7"/>
  <c r="BP73" i="7"/>
  <c r="BE73" i="7"/>
  <c r="CI73" i="7"/>
  <c r="CC73" i="7"/>
  <c r="AU73" i="7"/>
  <c r="CX73" i="7"/>
  <c r="CJ73" i="7"/>
  <c r="BN73" i="7"/>
  <c r="BQ73" i="7"/>
  <c r="CO73" i="7"/>
  <c r="CU73" i="7"/>
  <c r="CV73" i="7"/>
  <c r="AR73" i="7"/>
  <c r="AR17" i="7" s="1"/>
  <c r="AQ20" i="12" s="1"/>
  <c r="AQ62" i="12" s="1"/>
  <c r="AR62" i="12" s="1"/>
  <c r="AS62" i="12" s="1"/>
  <c r="AT62" i="12" s="1"/>
  <c r="AU62" i="12" s="1"/>
  <c r="AV62" i="12" s="1"/>
  <c r="AW62" i="12" s="1"/>
  <c r="AX62" i="12" s="1"/>
  <c r="AY62" i="12" s="1"/>
  <c r="AZ62" i="12" s="1"/>
  <c r="BA62" i="12" s="1"/>
  <c r="BB62" i="12" s="1"/>
  <c r="BC62" i="12" s="1"/>
  <c r="BD62" i="12" s="1"/>
  <c r="BE62" i="12" s="1"/>
  <c r="BF62" i="12" s="1"/>
  <c r="BG62" i="12" s="1"/>
  <c r="BH62" i="12" s="1"/>
  <c r="BI62" i="12" s="1"/>
  <c r="BJ62" i="12" s="1"/>
  <c r="BK62" i="12" s="1"/>
  <c r="BL62" i="12" s="1"/>
  <c r="BM62" i="12" s="1"/>
  <c r="BN62" i="12" s="1"/>
  <c r="BO62" i="12" s="1"/>
  <c r="BP62" i="12" s="1"/>
  <c r="BQ62" i="12" s="1"/>
  <c r="BR62" i="12" s="1"/>
  <c r="BS62" i="12" s="1"/>
  <c r="BT62" i="12" s="1"/>
  <c r="BU62" i="12" s="1"/>
  <c r="BV62" i="12" s="1"/>
  <c r="BW62" i="12" s="1"/>
  <c r="BX62" i="12" s="1"/>
  <c r="BY62" i="12" s="1"/>
  <c r="BZ62" i="12" s="1"/>
  <c r="CA62" i="12" s="1"/>
  <c r="CB62" i="12" s="1"/>
  <c r="CC62" i="12" s="1"/>
  <c r="CD62" i="12" s="1"/>
  <c r="CE62" i="12" s="1"/>
  <c r="CF62" i="12" s="1"/>
  <c r="CG62" i="12" s="1"/>
  <c r="CH62" i="12" s="1"/>
  <c r="CI62" i="12" s="1"/>
  <c r="CJ62" i="12" s="1"/>
  <c r="CK62" i="12" s="1"/>
  <c r="CL62" i="12" s="1"/>
  <c r="CM62" i="12" s="1"/>
  <c r="CN62" i="12" s="1"/>
  <c r="CO62" i="12" s="1"/>
  <c r="CP62" i="12" s="1"/>
  <c r="CQ62" i="12" s="1"/>
  <c r="CR62" i="12" s="1"/>
  <c r="CS62" i="12" s="1"/>
  <c r="CT62" i="12" s="1"/>
  <c r="CU62" i="12" s="1"/>
  <c r="CV62" i="12" s="1"/>
  <c r="CW62" i="12" s="1"/>
  <c r="BA73" i="7"/>
  <c r="AZ73" i="7"/>
  <c r="BV73" i="7"/>
  <c r="BT73" i="7"/>
  <c r="CP73" i="7"/>
  <c r="CF73" i="7"/>
  <c r="CG73" i="7"/>
  <c r="BM73" i="7"/>
  <c r="BS73" i="7"/>
  <c r="CH73" i="7"/>
  <c r="CA73" i="7"/>
  <c r="CK73" i="7"/>
  <c r="CM73" i="7"/>
  <c r="CR73" i="7"/>
  <c r="AV73" i="7"/>
  <c r="BH73" i="7"/>
  <c r="BO73" i="7"/>
  <c r="CS73" i="7"/>
  <c r="AS73" i="7"/>
  <c r="BD73" i="7"/>
  <c r="BU73" i="7"/>
  <c r="BB73" i="7"/>
  <c r="AT73" i="7"/>
  <c r="BL73" i="7"/>
  <c r="CB73" i="7"/>
  <c r="BG73" i="7"/>
  <c r="BY73" i="7"/>
  <c r="CN73" i="7"/>
  <c r="AX73" i="7"/>
  <c r="AW73" i="7"/>
  <c r="CQ73" i="7"/>
  <c r="CT73" i="7"/>
  <c r="BC73" i="7"/>
  <c r="CW73" i="7"/>
  <c r="CD73" i="7"/>
  <c r="CE73" i="7"/>
  <c r="BR73" i="7"/>
  <c r="BX73" i="7"/>
  <c r="BJ73" i="7"/>
  <c r="CL73" i="7"/>
  <c r="BF73" i="7"/>
  <c r="BZ73" i="7"/>
  <c r="BI73" i="7"/>
  <c r="AN30" i="7"/>
  <c r="AR41" i="4" s="1"/>
  <c r="AR42" i="4" s="1"/>
  <c r="AR46" i="4" s="1"/>
  <c r="AO5" i="8" s="1"/>
  <c r="AN5" i="3"/>
  <c r="AO6" i="8" s="1"/>
  <c r="BC39" i="4"/>
  <c r="BA15" i="4"/>
  <c r="AZ17" i="4"/>
  <c r="BB5" i="4"/>
  <c r="AZ25" i="4"/>
  <c r="AY28" i="4"/>
  <c r="GD74" i="7" l="1"/>
  <c r="FM74" i="7"/>
  <c r="FW74" i="7"/>
  <c r="FX74" i="7"/>
  <c r="FP74" i="7"/>
  <c r="FH74" i="7"/>
  <c r="GC74" i="7"/>
  <c r="EZ74" i="7"/>
  <c r="FE74" i="7"/>
  <c r="FQ74" i="7"/>
  <c r="FF74" i="7"/>
  <c r="FV74" i="7"/>
  <c r="FI74" i="7"/>
  <c r="FY74" i="7"/>
  <c r="FU74" i="7"/>
  <c r="FA74" i="7"/>
  <c r="FZ74" i="7"/>
  <c r="FR74" i="7"/>
  <c r="FJ74" i="7"/>
  <c r="FN74" i="7"/>
  <c r="GA74" i="7"/>
  <c r="FB74" i="7"/>
  <c r="GB74" i="7"/>
  <c r="FS74" i="7"/>
  <c r="FT74" i="7"/>
  <c r="FK74" i="7"/>
  <c r="FL74" i="7"/>
  <c r="FC74" i="7"/>
  <c r="FD74" i="7"/>
  <c r="FO74" i="7"/>
  <c r="FG74" i="7"/>
  <c r="AQ25" i="7"/>
  <c r="AQ29" i="7" s="1"/>
  <c r="AU2" i="7"/>
  <c r="AT32" i="7"/>
  <c r="AN21" i="12"/>
  <c r="AN21" i="7"/>
  <c r="AN22" i="7" s="1"/>
  <c r="AX11" i="4"/>
  <c r="AW12" i="4"/>
  <c r="AO7" i="8"/>
  <c r="AP7" i="8"/>
  <c r="BF34" i="4"/>
  <c r="BG32" i="4"/>
  <c r="BC5" i="4"/>
  <c r="AZ28" i="4"/>
  <c r="BA25" i="4"/>
  <c r="AW7" i="4"/>
  <c r="AP29" i="7"/>
  <c r="BD39" i="4"/>
  <c r="AV5" i="7"/>
  <c r="AU6" i="7"/>
  <c r="BB15" i="4"/>
  <c r="BA17" i="4"/>
  <c r="BC74" i="7"/>
  <c r="BH74" i="7"/>
  <c r="BG74" i="7"/>
  <c r="AV74" i="7"/>
  <c r="BT74" i="7"/>
  <c r="AZ74" i="7"/>
  <c r="CV74" i="7"/>
  <c r="AW74" i="7"/>
  <c r="AX74" i="7"/>
  <c r="BK74" i="7"/>
  <c r="BR74" i="7"/>
  <c r="CJ74" i="7"/>
  <c r="CN74" i="7"/>
  <c r="BP74" i="7"/>
  <c r="CS74" i="7"/>
  <c r="AY74" i="7"/>
  <c r="BA74" i="7"/>
  <c r="BS74" i="7"/>
  <c r="CI74" i="7"/>
  <c r="BX74" i="7"/>
  <c r="BU74" i="7"/>
  <c r="CO74" i="7"/>
  <c r="BQ74" i="7"/>
  <c r="BY74" i="7"/>
  <c r="CK74" i="7"/>
  <c r="CU74" i="7"/>
  <c r="BJ74" i="7"/>
  <c r="BZ74" i="7"/>
  <c r="CP74" i="7"/>
  <c r="BB74" i="7"/>
  <c r="BL74" i="7"/>
  <c r="CC74" i="7"/>
  <c r="CQ74" i="7"/>
  <c r="CB74" i="7"/>
  <c r="BW74" i="7"/>
  <c r="CF74" i="7"/>
  <c r="AT74" i="7"/>
  <c r="CT74" i="7"/>
  <c r="BO74" i="7"/>
  <c r="CE74" i="7"/>
  <c r="CD74" i="7"/>
  <c r="AU74" i="7"/>
  <c r="BV74" i="7"/>
  <c r="CL74" i="7"/>
  <c r="BD74" i="7"/>
  <c r="CA74" i="7"/>
  <c r="CW74" i="7"/>
  <c r="BF74" i="7"/>
  <c r="CG74" i="7"/>
  <c r="BI74" i="7"/>
  <c r="CR74" i="7"/>
  <c r="BN74" i="7"/>
  <c r="AS74" i="7"/>
  <c r="AS17" i="7" s="1"/>
  <c r="CH74" i="7"/>
  <c r="BE74" i="7"/>
  <c r="BM74" i="7"/>
  <c r="CM74" i="7"/>
  <c r="CX74" i="7"/>
  <c r="AV13" i="7"/>
  <c r="AW7" i="7"/>
  <c r="AT12" i="7"/>
  <c r="AT15" i="7" s="1"/>
  <c r="AT16" i="7" s="1"/>
  <c r="AT8" i="7"/>
  <c r="AT9" i="7" s="1"/>
  <c r="AR19" i="7"/>
  <c r="AR20" i="7" s="1"/>
  <c r="AV40" i="4"/>
  <c r="AR18" i="7"/>
  <c r="AX22" i="4"/>
  <c r="AY20" i="4"/>
  <c r="AR20" i="12" l="1"/>
  <c r="AR63" i="12" s="1"/>
  <c r="AS63" i="12" s="1"/>
  <c r="AT63" i="12" s="1"/>
  <c r="AU63" i="12" s="1"/>
  <c r="AV63" i="12" s="1"/>
  <c r="AW63" i="12" s="1"/>
  <c r="AX63" i="12" s="1"/>
  <c r="AY63" i="12" s="1"/>
  <c r="AZ63" i="12" s="1"/>
  <c r="BA63" i="12" s="1"/>
  <c r="BB63" i="12" s="1"/>
  <c r="BC63" i="12" s="1"/>
  <c r="BD63" i="12" s="1"/>
  <c r="BE63" i="12" s="1"/>
  <c r="BF63" i="12" s="1"/>
  <c r="BG63" i="12" s="1"/>
  <c r="BH63" i="12" s="1"/>
  <c r="BI63" i="12" s="1"/>
  <c r="BJ63" i="12" s="1"/>
  <c r="BK63" i="12" s="1"/>
  <c r="BL63" i="12" s="1"/>
  <c r="BM63" i="12" s="1"/>
  <c r="BN63" i="12" s="1"/>
  <c r="BO63" i="12" s="1"/>
  <c r="BP63" i="12" s="1"/>
  <c r="BQ63" i="12" s="1"/>
  <c r="BR63" i="12" s="1"/>
  <c r="BS63" i="12" s="1"/>
  <c r="BT63" i="12" s="1"/>
  <c r="BU63" i="12" s="1"/>
  <c r="BV63" i="12" s="1"/>
  <c r="BW63" i="12" s="1"/>
  <c r="BX63" i="12" s="1"/>
  <c r="BY63" i="12" s="1"/>
  <c r="BZ63" i="12" s="1"/>
  <c r="CA63" i="12" s="1"/>
  <c r="CB63" i="12" s="1"/>
  <c r="CC63" i="12" s="1"/>
  <c r="CD63" i="12" s="1"/>
  <c r="CE63" i="12" s="1"/>
  <c r="CF63" i="12" s="1"/>
  <c r="CG63" i="12" s="1"/>
  <c r="CH63" i="12" s="1"/>
  <c r="CI63" i="12" s="1"/>
  <c r="CJ63" i="12" s="1"/>
  <c r="CK63" i="12" s="1"/>
  <c r="CL63" i="12" s="1"/>
  <c r="CM63" i="12" s="1"/>
  <c r="CN63" i="12" s="1"/>
  <c r="CO63" i="12" s="1"/>
  <c r="CP63" i="12" s="1"/>
  <c r="CQ63" i="12" s="1"/>
  <c r="CR63" i="12" s="1"/>
  <c r="CS63" i="12" s="1"/>
  <c r="CT63" i="12" s="1"/>
  <c r="CU63" i="12" s="1"/>
  <c r="CV63" i="12" s="1"/>
  <c r="CW63" i="12" s="1"/>
  <c r="FJ75" i="7"/>
  <c r="FR75" i="7"/>
  <c r="FZ75" i="7"/>
  <c r="FV75" i="7"/>
  <c r="FO75" i="7"/>
  <c r="FB75" i="7"/>
  <c r="GE75" i="7"/>
  <c r="FY75" i="7"/>
  <c r="FQ75" i="7"/>
  <c r="FF75" i="7"/>
  <c r="FI75" i="7"/>
  <c r="GF75" i="7"/>
  <c r="FP75" i="7"/>
  <c r="FA75" i="7"/>
  <c r="FN75" i="7"/>
  <c r="GD75" i="7"/>
  <c r="FH75" i="7"/>
  <c r="EZ75" i="7"/>
  <c r="FG75" i="7"/>
  <c r="FX75" i="7"/>
  <c r="FW75" i="7"/>
  <c r="GA75" i="7"/>
  <c r="FS75" i="7"/>
  <c r="FK75" i="7"/>
  <c r="GB75" i="7"/>
  <c r="FC75" i="7"/>
  <c r="GC75" i="7"/>
  <c r="FT75" i="7"/>
  <c r="FU75" i="7"/>
  <c r="FL75" i="7"/>
  <c r="FM75" i="7"/>
  <c r="FD75" i="7"/>
  <c r="FE75" i="7"/>
  <c r="AO21" i="12"/>
  <c r="AO21" i="7"/>
  <c r="AO22" i="7" s="1"/>
  <c r="AU32" i="7"/>
  <c r="AV2" i="7"/>
  <c r="AY11" i="4"/>
  <c r="AX12" i="4"/>
  <c r="BI32" i="4"/>
  <c r="BG34" i="4"/>
  <c r="AZ20" i="4"/>
  <c r="AY22" i="4"/>
  <c r="BC15" i="4"/>
  <c r="BB17" i="4"/>
  <c r="BE39" i="4"/>
  <c r="AQ5" i="3"/>
  <c r="AR6" i="8" s="1"/>
  <c r="AQ30" i="7"/>
  <c r="AU41" i="4" s="1"/>
  <c r="AU42" i="4" s="1"/>
  <c r="AU46" i="4" s="1"/>
  <c r="AR5" i="8" s="1"/>
  <c r="AX7" i="4"/>
  <c r="BD5" i="4"/>
  <c r="AW40" i="4"/>
  <c r="AS19" i="7"/>
  <c r="AS20" i="7" s="1"/>
  <c r="AS18" i="7"/>
  <c r="AT75" i="7"/>
  <c r="AT17" i="7" s="1"/>
  <c r="AU75" i="7"/>
  <c r="BH75" i="7"/>
  <c r="BO75" i="7"/>
  <c r="AY75" i="7"/>
  <c r="BE75" i="7"/>
  <c r="CS75" i="7"/>
  <c r="BU75" i="7"/>
  <c r="CN75" i="7"/>
  <c r="CX75" i="7"/>
  <c r="BY75" i="7"/>
  <c r="BR75" i="7"/>
  <c r="CE75" i="7"/>
  <c r="CL75" i="7"/>
  <c r="BI75" i="7"/>
  <c r="AV75" i="7"/>
  <c r="BK75" i="7"/>
  <c r="BX75" i="7"/>
  <c r="BC75" i="7"/>
  <c r="CC75" i="7"/>
  <c r="BQ75" i="7"/>
  <c r="BV75" i="7"/>
  <c r="BW75" i="7"/>
  <c r="CF75" i="7"/>
  <c r="CM75" i="7"/>
  <c r="BM75" i="7"/>
  <c r="CI75" i="7"/>
  <c r="CH75" i="7"/>
  <c r="CV75" i="7"/>
  <c r="BB75" i="7"/>
  <c r="AX75" i="7"/>
  <c r="BF75" i="7"/>
  <c r="BZ75" i="7"/>
  <c r="CT75" i="7"/>
  <c r="BP75" i="7"/>
  <c r="CO75" i="7"/>
  <c r="BD75" i="7"/>
  <c r="BL75" i="7"/>
  <c r="BG75" i="7"/>
  <c r="CA75" i="7"/>
  <c r="CU75" i="7"/>
  <c r="BS75" i="7"/>
  <c r="CR75" i="7"/>
  <c r="BJ75" i="7"/>
  <c r="AW75" i="7"/>
  <c r="CB75" i="7"/>
  <c r="CD75" i="7"/>
  <c r="CK75" i="7"/>
  <c r="BN75" i="7"/>
  <c r="CG75" i="7"/>
  <c r="BA75" i="7"/>
  <c r="BT75" i="7"/>
  <c r="CQ75" i="7"/>
  <c r="CW75" i="7"/>
  <c r="CP75" i="7"/>
  <c r="AZ75" i="7"/>
  <c r="CJ75" i="7"/>
  <c r="AW13" i="7"/>
  <c r="AX7" i="7"/>
  <c r="AU8" i="7"/>
  <c r="AU9" i="7" s="1"/>
  <c r="AU12" i="7"/>
  <c r="AU15" i="7" s="1"/>
  <c r="AU16" i="7" s="1"/>
  <c r="AP5" i="3"/>
  <c r="AQ6" i="8" s="1"/>
  <c r="AP30" i="7"/>
  <c r="AT41" i="4" s="1"/>
  <c r="AT42" i="4" s="1"/>
  <c r="AT46" i="4" s="1"/>
  <c r="AQ5" i="8" s="1"/>
  <c r="BA28" i="4"/>
  <c r="BB25" i="4"/>
  <c r="AV6" i="7"/>
  <c r="AW5" i="7"/>
  <c r="AS20" i="12" l="1"/>
  <c r="AS64" i="12" s="1"/>
  <c r="AT64" i="12" s="1"/>
  <c r="AU64" i="12" s="1"/>
  <c r="AV64" i="12" s="1"/>
  <c r="AW64" i="12" s="1"/>
  <c r="AX64" i="12" s="1"/>
  <c r="AY64" i="12" s="1"/>
  <c r="AZ64" i="12" s="1"/>
  <c r="BA64" i="12" s="1"/>
  <c r="BB64" i="12" s="1"/>
  <c r="BC64" i="12" s="1"/>
  <c r="BD64" i="12" s="1"/>
  <c r="BE64" i="12" s="1"/>
  <c r="BF64" i="12" s="1"/>
  <c r="BG64" i="12" s="1"/>
  <c r="BH64" i="12" s="1"/>
  <c r="BI64" i="12" s="1"/>
  <c r="BJ64" i="12" s="1"/>
  <c r="BK64" i="12" s="1"/>
  <c r="BL64" i="12" s="1"/>
  <c r="BM64" i="12" s="1"/>
  <c r="BN64" i="12" s="1"/>
  <c r="BO64" i="12" s="1"/>
  <c r="BP64" i="12" s="1"/>
  <c r="BQ64" i="12" s="1"/>
  <c r="BR64" i="12" s="1"/>
  <c r="BS64" i="12" s="1"/>
  <c r="BT64" i="12" s="1"/>
  <c r="BU64" i="12" s="1"/>
  <c r="BV64" i="12" s="1"/>
  <c r="BW64" i="12" s="1"/>
  <c r="BX64" i="12" s="1"/>
  <c r="BY64" i="12" s="1"/>
  <c r="BZ64" i="12" s="1"/>
  <c r="CA64" i="12" s="1"/>
  <c r="CB64" i="12" s="1"/>
  <c r="CC64" i="12" s="1"/>
  <c r="CD64" i="12" s="1"/>
  <c r="CE64" i="12" s="1"/>
  <c r="CF64" i="12" s="1"/>
  <c r="CG64" i="12" s="1"/>
  <c r="CH64" i="12" s="1"/>
  <c r="CI64" i="12" s="1"/>
  <c r="CJ64" i="12" s="1"/>
  <c r="CK64" i="12" s="1"/>
  <c r="CL64" i="12" s="1"/>
  <c r="CM64" i="12" s="1"/>
  <c r="CN64" i="12" s="1"/>
  <c r="CO64" i="12" s="1"/>
  <c r="CP64" i="12" s="1"/>
  <c r="CQ64" i="12" s="1"/>
  <c r="CR64" i="12" s="1"/>
  <c r="CS64" i="12" s="1"/>
  <c r="CT64" i="12" s="1"/>
  <c r="CU64" i="12" s="1"/>
  <c r="CV64" i="12" s="1"/>
  <c r="CW64" i="12" s="1"/>
  <c r="FI76" i="7"/>
  <c r="FL76" i="7"/>
  <c r="FY76" i="7"/>
  <c r="FD76" i="7"/>
  <c r="GB76" i="7"/>
  <c r="FJ76" i="7"/>
  <c r="EZ76" i="7"/>
  <c r="FX76" i="7"/>
  <c r="FB76" i="7"/>
  <c r="GA76" i="7"/>
  <c r="FA76" i="7"/>
  <c r="FR76" i="7"/>
  <c r="FS76" i="7"/>
  <c r="FQ76" i="7"/>
  <c r="GH76" i="7"/>
  <c r="FK76" i="7"/>
  <c r="GG76" i="7"/>
  <c r="FC76" i="7"/>
  <c r="FO76" i="7"/>
  <c r="FF76" i="7"/>
  <c r="FG76" i="7"/>
  <c r="FZ76" i="7"/>
  <c r="FH76" i="7"/>
  <c r="GC76" i="7"/>
  <c r="GF76" i="7"/>
  <c r="FU76" i="7"/>
  <c r="FM76" i="7"/>
  <c r="FT76" i="7"/>
  <c r="GE76" i="7"/>
  <c r="FV76" i="7"/>
  <c r="FW76" i="7"/>
  <c r="FP76" i="7"/>
  <c r="FE76" i="7"/>
  <c r="GD76" i="7"/>
  <c r="FN76" i="7"/>
  <c r="AS25" i="7"/>
  <c r="AW2" i="7"/>
  <c r="AV32" i="7"/>
  <c r="AP21" i="12"/>
  <c r="AP21" i="7"/>
  <c r="AP22" i="7" s="1"/>
  <c r="AZ11" i="4"/>
  <c r="AY12" i="4"/>
  <c r="AR7" i="8"/>
  <c r="AS29" i="7"/>
  <c r="BJ32" i="4"/>
  <c r="BI34" i="4"/>
  <c r="AV12" i="7"/>
  <c r="AV15" i="7" s="1"/>
  <c r="AV16" i="7" s="1"/>
  <c r="AV8" i="7"/>
  <c r="AV9" i="7" s="1"/>
  <c r="BC25" i="4"/>
  <c r="BB28" i="4"/>
  <c r="AY7" i="4"/>
  <c r="BD15" i="4"/>
  <c r="BC17" i="4"/>
  <c r="AQ7" i="8"/>
  <c r="BF39" i="4"/>
  <c r="AW6" i="7"/>
  <c r="AX5" i="7"/>
  <c r="AU76" i="7"/>
  <c r="AU17" i="7" s="1"/>
  <c r="BJ76" i="7"/>
  <c r="AV76" i="7"/>
  <c r="BG76" i="7"/>
  <c r="AZ76" i="7"/>
  <c r="CB76" i="7"/>
  <c r="CR76" i="7"/>
  <c r="CE76" i="7"/>
  <c r="BZ76" i="7"/>
  <c r="CD76" i="7"/>
  <c r="BE76" i="7"/>
  <c r="BD76" i="7"/>
  <c r="CV76" i="7"/>
  <c r="CI76" i="7"/>
  <c r="CX76" i="7"/>
  <c r="BH76" i="7"/>
  <c r="BC76" i="7"/>
  <c r="BI76" i="7"/>
  <c r="BY76" i="7"/>
  <c r="CJ76" i="7"/>
  <c r="CL76" i="7"/>
  <c r="CO76" i="7"/>
  <c r="BT76" i="7"/>
  <c r="CA76" i="7"/>
  <c r="BO76" i="7"/>
  <c r="BL76" i="7"/>
  <c r="CT76" i="7"/>
  <c r="BX76" i="7"/>
  <c r="BA76" i="7"/>
  <c r="BM76" i="7"/>
  <c r="CN76" i="7"/>
  <c r="BR76" i="7"/>
  <c r="CQ76" i="7"/>
  <c r="BU76" i="7"/>
  <c r="CM76" i="7"/>
  <c r="AY76" i="7"/>
  <c r="BN76" i="7"/>
  <c r="AX76" i="7"/>
  <c r="BQ76" i="7"/>
  <c r="BV76" i="7"/>
  <c r="CK76" i="7"/>
  <c r="CP76" i="7"/>
  <c r="BB76" i="7"/>
  <c r="CW76" i="7"/>
  <c r="BF76" i="7"/>
  <c r="CC76" i="7"/>
  <c r="CS76" i="7"/>
  <c r="BW76" i="7"/>
  <c r="CH76" i="7"/>
  <c r="AW76" i="7"/>
  <c r="BS76" i="7"/>
  <c r="CF76" i="7"/>
  <c r="CU76" i="7"/>
  <c r="CG76" i="7"/>
  <c r="BK76" i="7"/>
  <c r="BP76" i="7"/>
  <c r="AY7" i="7"/>
  <c r="AX13" i="7"/>
  <c r="AX40" i="4"/>
  <c r="AT19" i="7"/>
  <c r="AT20" i="7" s="1"/>
  <c r="AT18" i="7"/>
  <c r="BE5" i="4"/>
  <c r="BA20" i="4"/>
  <c r="AZ22" i="4"/>
  <c r="AT20" i="12" l="1"/>
  <c r="AT65" i="12" s="1"/>
  <c r="AU65" i="12" s="1"/>
  <c r="AV65" i="12" s="1"/>
  <c r="AW65" i="12" s="1"/>
  <c r="AX65" i="12" s="1"/>
  <c r="AY65" i="12" s="1"/>
  <c r="AZ65" i="12" s="1"/>
  <c r="BA65" i="12" s="1"/>
  <c r="BB65" i="12" s="1"/>
  <c r="BC65" i="12" s="1"/>
  <c r="BD65" i="12" s="1"/>
  <c r="BE65" i="12" s="1"/>
  <c r="BF65" i="12" s="1"/>
  <c r="BG65" i="12" s="1"/>
  <c r="BH65" i="12" s="1"/>
  <c r="BI65" i="12" s="1"/>
  <c r="BJ65" i="12" s="1"/>
  <c r="BK65" i="12" s="1"/>
  <c r="BL65" i="12" s="1"/>
  <c r="BM65" i="12" s="1"/>
  <c r="BN65" i="12" s="1"/>
  <c r="BO65" i="12" s="1"/>
  <c r="BP65" i="12" s="1"/>
  <c r="BQ65" i="12" s="1"/>
  <c r="BR65" i="12" s="1"/>
  <c r="BS65" i="12" s="1"/>
  <c r="BT65" i="12" s="1"/>
  <c r="BU65" i="12" s="1"/>
  <c r="BV65" i="12" s="1"/>
  <c r="BW65" i="12" s="1"/>
  <c r="BX65" i="12" s="1"/>
  <c r="BY65" i="12" s="1"/>
  <c r="BZ65" i="12" s="1"/>
  <c r="CA65" i="12" s="1"/>
  <c r="CB65" i="12" s="1"/>
  <c r="CC65" i="12" s="1"/>
  <c r="CD65" i="12" s="1"/>
  <c r="CE65" i="12" s="1"/>
  <c r="CF65" i="12" s="1"/>
  <c r="CG65" i="12" s="1"/>
  <c r="CH65" i="12" s="1"/>
  <c r="CI65" i="12" s="1"/>
  <c r="CJ65" i="12" s="1"/>
  <c r="CK65" i="12" s="1"/>
  <c r="CL65" i="12" s="1"/>
  <c r="CM65" i="12" s="1"/>
  <c r="CN65" i="12" s="1"/>
  <c r="CO65" i="12" s="1"/>
  <c r="CP65" i="12" s="1"/>
  <c r="CQ65" i="12" s="1"/>
  <c r="CR65" i="12" s="1"/>
  <c r="CS65" i="12" s="1"/>
  <c r="CT65" i="12" s="1"/>
  <c r="CU65" i="12" s="1"/>
  <c r="CV65" i="12" s="1"/>
  <c r="CW65" i="12" s="1"/>
  <c r="FT77" i="7"/>
  <c r="FF77" i="7"/>
  <c r="GJ77" i="7"/>
  <c r="FG77" i="7"/>
  <c r="GI77" i="7"/>
  <c r="FC77" i="7"/>
  <c r="GA77" i="7"/>
  <c r="FM77" i="7"/>
  <c r="FS77" i="7"/>
  <c r="FL77" i="7"/>
  <c r="GC77" i="7"/>
  <c r="GB77" i="7"/>
  <c r="FW77" i="7"/>
  <c r="FE77" i="7"/>
  <c r="GE77" i="7"/>
  <c r="FU77" i="7"/>
  <c r="GD77" i="7"/>
  <c r="FP77" i="7"/>
  <c r="GG77" i="7"/>
  <c r="FH77" i="7"/>
  <c r="GH77" i="7"/>
  <c r="FY77" i="7"/>
  <c r="EZ77" i="7"/>
  <c r="FZ77" i="7"/>
  <c r="FQ77" i="7"/>
  <c r="FR77" i="7"/>
  <c r="FI77" i="7"/>
  <c r="FJ77" i="7"/>
  <c r="FA77" i="7"/>
  <c r="FB77" i="7"/>
  <c r="FV77" i="7"/>
  <c r="FN77" i="7"/>
  <c r="FO77" i="7"/>
  <c r="GF77" i="7"/>
  <c r="FD77" i="7"/>
  <c r="FK77" i="7"/>
  <c r="FX77" i="7"/>
  <c r="AT25" i="7"/>
  <c r="AQ21" i="12"/>
  <c r="AQ21" i="7"/>
  <c r="AQ22" i="7" s="1"/>
  <c r="AX2" i="7"/>
  <c r="AW32" i="7"/>
  <c r="BA11" i="4"/>
  <c r="AZ12" i="4"/>
  <c r="BJ34" i="4"/>
  <c r="BK32" i="4"/>
  <c r="BF5" i="4"/>
  <c r="AZ7" i="4"/>
  <c r="BC28" i="4"/>
  <c r="BD25" i="4"/>
  <c r="AY13" i="7"/>
  <c r="AZ7" i="7"/>
  <c r="BG39" i="4"/>
  <c r="BE15" i="4"/>
  <c r="BD17" i="4"/>
  <c r="BB77" i="7"/>
  <c r="BI77" i="7"/>
  <c r="BW77" i="7"/>
  <c r="BA77" i="7"/>
  <c r="BV77" i="7"/>
  <c r="CU77" i="7"/>
  <c r="CJ77" i="7"/>
  <c r="BP77" i="7"/>
  <c r="CP77" i="7"/>
  <c r="CL77" i="7"/>
  <c r="CO77" i="7"/>
  <c r="BY77" i="7"/>
  <c r="CG77" i="7"/>
  <c r="CE77" i="7"/>
  <c r="AV77" i="7"/>
  <c r="AV17" i="7" s="1"/>
  <c r="BD77" i="7"/>
  <c r="AX77" i="7"/>
  <c r="AY77" i="7"/>
  <c r="BC77" i="7"/>
  <c r="BE77" i="7"/>
  <c r="BJ77" i="7"/>
  <c r="BO77" i="7"/>
  <c r="CF77" i="7"/>
  <c r="CT77" i="7"/>
  <c r="BQ77" i="7"/>
  <c r="CX77" i="7"/>
  <c r="CQ77" i="7"/>
  <c r="CD77" i="7"/>
  <c r="BG77" i="7"/>
  <c r="BF77" i="7"/>
  <c r="BN77" i="7"/>
  <c r="CB77" i="7"/>
  <c r="CH77" i="7"/>
  <c r="CC77" i="7"/>
  <c r="AW77" i="7"/>
  <c r="BL77" i="7"/>
  <c r="BS77" i="7"/>
  <c r="BX77" i="7"/>
  <c r="CK77" i="7"/>
  <c r="BZ77" i="7"/>
  <c r="CW77" i="7"/>
  <c r="BH77" i="7"/>
  <c r="AZ77" i="7"/>
  <c r="CI77" i="7"/>
  <c r="BT77" i="7"/>
  <c r="BM77" i="7"/>
  <c r="CN77" i="7"/>
  <c r="CM77" i="7"/>
  <c r="CA77" i="7"/>
  <c r="CV77" i="7"/>
  <c r="BK77" i="7"/>
  <c r="BR77" i="7"/>
  <c r="CR77" i="7"/>
  <c r="BU77" i="7"/>
  <c r="CS77" i="7"/>
  <c r="AY40" i="4"/>
  <c r="AU19" i="7"/>
  <c r="AU20" i="7" s="1"/>
  <c r="AU18" i="7"/>
  <c r="AY5" i="7"/>
  <c r="AX6" i="7"/>
  <c r="BB20" i="4"/>
  <c r="BA22" i="4"/>
  <c r="AS30" i="7"/>
  <c r="AW41" i="4" s="1"/>
  <c r="AW42" i="4" s="1"/>
  <c r="AW46" i="4" s="1"/>
  <c r="AT5" i="8" s="1"/>
  <c r="AS5" i="3"/>
  <c r="AT6" i="8" s="1"/>
  <c r="AW12" i="7"/>
  <c r="AW15" i="7" s="1"/>
  <c r="AW16" i="7" s="1"/>
  <c r="AW8" i="7"/>
  <c r="AW9" i="7" s="1"/>
  <c r="AU20" i="12" l="1"/>
  <c r="AU66" i="12" s="1"/>
  <c r="AV66" i="12" s="1"/>
  <c r="AW66" i="12" s="1"/>
  <c r="AX66" i="12" s="1"/>
  <c r="AY66" i="12" s="1"/>
  <c r="AZ66" i="12" s="1"/>
  <c r="BA66" i="12" s="1"/>
  <c r="BB66" i="12" s="1"/>
  <c r="BC66" i="12" s="1"/>
  <c r="BD66" i="12" s="1"/>
  <c r="BE66" i="12" s="1"/>
  <c r="BF66" i="12" s="1"/>
  <c r="BG66" i="12" s="1"/>
  <c r="BH66" i="12" s="1"/>
  <c r="BI66" i="12" s="1"/>
  <c r="BJ66" i="12" s="1"/>
  <c r="BK66" i="12" s="1"/>
  <c r="BL66" i="12" s="1"/>
  <c r="BM66" i="12" s="1"/>
  <c r="BN66" i="12" s="1"/>
  <c r="BO66" i="12" s="1"/>
  <c r="BP66" i="12" s="1"/>
  <c r="BQ66" i="12" s="1"/>
  <c r="BR66" i="12" s="1"/>
  <c r="BS66" i="12" s="1"/>
  <c r="BT66" i="12" s="1"/>
  <c r="BU66" i="12" s="1"/>
  <c r="BV66" i="12" s="1"/>
  <c r="BW66" i="12" s="1"/>
  <c r="BX66" i="12" s="1"/>
  <c r="BY66" i="12" s="1"/>
  <c r="BZ66" i="12" s="1"/>
  <c r="CA66" i="12" s="1"/>
  <c r="CB66" i="12" s="1"/>
  <c r="CC66" i="12" s="1"/>
  <c r="CD66" i="12" s="1"/>
  <c r="CE66" i="12" s="1"/>
  <c r="CF66" i="12" s="1"/>
  <c r="CG66" i="12" s="1"/>
  <c r="CH66" i="12" s="1"/>
  <c r="CI66" i="12" s="1"/>
  <c r="CJ66" i="12" s="1"/>
  <c r="CK66" i="12" s="1"/>
  <c r="CL66" i="12" s="1"/>
  <c r="CM66" i="12" s="1"/>
  <c r="CN66" i="12" s="1"/>
  <c r="CO66" i="12" s="1"/>
  <c r="CP66" i="12" s="1"/>
  <c r="CQ66" i="12" s="1"/>
  <c r="CR66" i="12" s="1"/>
  <c r="CS66" i="12" s="1"/>
  <c r="CT66" i="12" s="1"/>
  <c r="CU66" i="12" s="1"/>
  <c r="CV66" i="12" s="1"/>
  <c r="CW66" i="12" s="1"/>
  <c r="FW78" i="7"/>
  <c r="FA78" i="7"/>
  <c r="GH78" i="7"/>
  <c r="GA78" i="7"/>
  <c r="FZ78" i="7"/>
  <c r="FR78" i="7"/>
  <c r="FJ78" i="7"/>
  <c r="FI78" i="7"/>
  <c r="FB78" i="7"/>
  <c r="FH78" i="7"/>
  <c r="FY78" i="7"/>
  <c r="GI78" i="7"/>
  <c r="FK78" i="7"/>
  <c r="FX78" i="7"/>
  <c r="GG78" i="7"/>
  <c r="FS78" i="7"/>
  <c r="FC78" i="7"/>
  <c r="GE78" i="7"/>
  <c r="EZ78" i="7"/>
  <c r="FQ78" i="7"/>
  <c r="FP78" i="7"/>
  <c r="FO78" i="7"/>
  <c r="FG78" i="7"/>
  <c r="GJ78" i="7"/>
  <c r="GB78" i="7"/>
  <c r="FT78" i="7"/>
  <c r="GK78" i="7"/>
  <c r="FL78" i="7"/>
  <c r="GL78" i="7"/>
  <c r="GC78" i="7"/>
  <c r="FD78" i="7"/>
  <c r="GD78" i="7"/>
  <c r="FU78" i="7"/>
  <c r="FV78" i="7"/>
  <c r="FM78" i="7"/>
  <c r="FN78" i="7"/>
  <c r="FE78" i="7"/>
  <c r="FF78" i="7"/>
  <c r="GF78" i="7"/>
  <c r="AU25" i="7"/>
  <c r="AY2" i="7"/>
  <c r="AX32" i="7"/>
  <c r="AR21" i="12"/>
  <c r="AR21" i="7"/>
  <c r="AR22" i="7" s="1"/>
  <c r="BB11" i="4"/>
  <c r="BA12" i="4"/>
  <c r="BK34" i="4"/>
  <c r="BL32" i="4"/>
  <c r="BH39" i="4"/>
  <c r="AX12" i="7"/>
  <c r="AX15" i="7" s="1"/>
  <c r="AX16" i="7" s="1"/>
  <c r="AX8" i="7"/>
  <c r="AX9" i="7" s="1"/>
  <c r="AZ40" i="4"/>
  <c r="AV19" i="7"/>
  <c r="AV20" i="7" s="1"/>
  <c r="AV18" i="7"/>
  <c r="BE25" i="4"/>
  <c r="BD28" i="4"/>
  <c r="BA7" i="4"/>
  <c r="BE17" i="4"/>
  <c r="BF15" i="4"/>
  <c r="AT29" i="7"/>
  <c r="BB78" i="7"/>
  <c r="BI78" i="7"/>
  <c r="BQ78" i="7"/>
  <c r="CA78" i="7"/>
  <c r="BO78" i="7"/>
  <c r="BS78" i="7"/>
  <c r="CN78" i="7"/>
  <c r="CB78" i="7"/>
  <c r="BP78" i="7"/>
  <c r="AX78" i="7"/>
  <c r="BN78" i="7"/>
  <c r="CM78" i="7"/>
  <c r="CO78" i="7"/>
  <c r="AW78" i="7"/>
  <c r="AW17" i="7" s="1"/>
  <c r="BA78" i="7"/>
  <c r="BM78" i="7"/>
  <c r="BY78" i="7"/>
  <c r="BT78" i="7"/>
  <c r="CP78" i="7"/>
  <c r="BR78" i="7"/>
  <c r="BW78" i="7"/>
  <c r="BH78" i="7"/>
  <c r="CW78" i="7"/>
  <c r="BZ78" i="7"/>
  <c r="BV78" i="7"/>
  <c r="CH78" i="7"/>
  <c r="CR78" i="7"/>
  <c r="BL78" i="7"/>
  <c r="BE78" i="7"/>
  <c r="BU78" i="7"/>
  <c r="CK78" i="7"/>
  <c r="CF78" i="7"/>
  <c r="BX78" i="7"/>
  <c r="CX78" i="7"/>
  <c r="AZ78" i="7"/>
  <c r="BJ78" i="7"/>
  <c r="BK78" i="7"/>
  <c r="CG78" i="7"/>
  <c r="CD78" i="7"/>
  <c r="CT78" i="7"/>
  <c r="BG78" i="7"/>
  <c r="BF78" i="7"/>
  <c r="CS78" i="7"/>
  <c r="CQ78" i="7"/>
  <c r="CI78" i="7"/>
  <c r="CE78" i="7"/>
  <c r="CL78" i="7"/>
  <c r="CU78" i="7"/>
  <c r="CJ78" i="7"/>
  <c r="CV78" i="7"/>
  <c r="BC78" i="7"/>
  <c r="CC78" i="7"/>
  <c r="AY78" i="7"/>
  <c r="BD78" i="7"/>
  <c r="AT7" i="8"/>
  <c r="BC20" i="4"/>
  <c r="BB22" i="4"/>
  <c r="AZ5" i="7"/>
  <c r="AY6" i="7"/>
  <c r="BA7" i="7"/>
  <c r="AZ13" i="7"/>
  <c r="BG5" i="4"/>
  <c r="AV20" i="12" l="1"/>
  <c r="AV67" i="12" s="1"/>
  <c r="AW67" i="12" s="1"/>
  <c r="AX67" i="12" s="1"/>
  <c r="AY67" i="12" s="1"/>
  <c r="AZ67" i="12" s="1"/>
  <c r="BA67" i="12" s="1"/>
  <c r="BB67" i="12" s="1"/>
  <c r="BC67" i="12" s="1"/>
  <c r="BD67" i="12" s="1"/>
  <c r="BE67" i="12" s="1"/>
  <c r="BF67" i="12" s="1"/>
  <c r="BG67" i="12" s="1"/>
  <c r="BH67" i="12" s="1"/>
  <c r="BI67" i="12" s="1"/>
  <c r="BJ67" i="12" s="1"/>
  <c r="BK67" i="12" s="1"/>
  <c r="BL67" i="12" s="1"/>
  <c r="BM67" i="12" s="1"/>
  <c r="BN67" i="12" s="1"/>
  <c r="BO67" i="12" s="1"/>
  <c r="BP67" i="12" s="1"/>
  <c r="BQ67" i="12" s="1"/>
  <c r="BR67" i="12" s="1"/>
  <c r="BS67" i="12" s="1"/>
  <c r="BT67" i="12" s="1"/>
  <c r="BU67" i="12" s="1"/>
  <c r="BV67" i="12" s="1"/>
  <c r="BW67" i="12" s="1"/>
  <c r="BX67" i="12" s="1"/>
  <c r="BY67" i="12" s="1"/>
  <c r="BZ67" i="12" s="1"/>
  <c r="CA67" i="12" s="1"/>
  <c r="CB67" i="12" s="1"/>
  <c r="CC67" i="12" s="1"/>
  <c r="CD67" i="12" s="1"/>
  <c r="CE67" i="12" s="1"/>
  <c r="CF67" i="12" s="1"/>
  <c r="CG67" i="12" s="1"/>
  <c r="CH67" i="12" s="1"/>
  <c r="CI67" i="12" s="1"/>
  <c r="CJ67" i="12" s="1"/>
  <c r="CK67" i="12" s="1"/>
  <c r="CL67" i="12" s="1"/>
  <c r="CM67" i="12" s="1"/>
  <c r="CN67" i="12" s="1"/>
  <c r="CO67" i="12" s="1"/>
  <c r="CP67" i="12" s="1"/>
  <c r="CQ67" i="12" s="1"/>
  <c r="CR67" i="12" s="1"/>
  <c r="CS67" i="12" s="1"/>
  <c r="CT67" i="12" s="1"/>
  <c r="CU67" i="12" s="1"/>
  <c r="CV67" i="12" s="1"/>
  <c r="CW67" i="12" s="1"/>
  <c r="GB79" i="7"/>
  <c r="GJ79" i="7"/>
  <c r="FF79" i="7"/>
  <c r="FE79" i="7"/>
  <c r="FV79" i="7"/>
  <c r="FU79" i="7"/>
  <c r="GL79" i="7"/>
  <c r="GK79" i="7"/>
  <c r="GF79" i="7"/>
  <c r="FH79" i="7"/>
  <c r="FX79" i="7"/>
  <c r="FP79" i="7"/>
  <c r="GM79" i="7"/>
  <c r="GE79" i="7"/>
  <c r="FD79" i="7"/>
  <c r="FW79" i="7"/>
  <c r="GD79" i="7"/>
  <c r="FO79" i="7"/>
  <c r="FM79" i="7"/>
  <c r="FG79" i="7"/>
  <c r="GC79" i="7"/>
  <c r="FN79" i="7"/>
  <c r="FL79" i="7"/>
  <c r="GN79" i="7"/>
  <c r="FC79" i="7"/>
  <c r="EZ79" i="7"/>
  <c r="GG79" i="7"/>
  <c r="FT79" i="7"/>
  <c r="FY79" i="7"/>
  <c r="FQ79" i="7"/>
  <c r="GH79" i="7"/>
  <c r="FI79" i="7"/>
  <c r="GI79" i="7"/>
  <c r="FZ79" i="7"/>
  <c r="FA79" i="7"/>
  <c r="FS79" i="7"/>
  <c r="FJ79" i="7"/>
  <c r="FR79" i="7"/>
  <c r="FB79" i="7"/>
  <c r="GA79" i="7"/>
  <c r="FK79" i="7"/>
  <c r="AV25" i="7"/>
  <c r="AV29" i="7" s="1"/>
  <c r="AS21" i="12"/>
  <c r="AS21" i="7"/>
  <c r="AS22" i="7" s="1"/>
  <c r="AZ2" i="7"/>
  <c r="AY32" i="7"/>
  <c r="BC11" i="4"/>
  <c r="BB12" i="4"/>
  <c r="BM32" i="4"/>
  <c r="BL34" i="4"/>
  <c r="BA40" i="4"/>
  <c r="AW19" i="7"/>
  <c r="AW20" i="7" s="1"/>
  <c r="AW18" i="7"/>
  <c r="AY12" i="7"/>
  <c r="AY15" i="7" s="1"/>
  <c r="AY16" i="7" s="1"/>
  <c r="AY8" i="7"/>
  <c r="AY9" i="7" s="1"/>
  <c r="BE28" i="4"/>
  <c r="BF25" i="4"/>
  <c r="BA13" i="7"/>
  <c r="BB7" i="7"/>
  <c r="BA5" i="7"/>
  <c r="AZ6" i="7"/>
  <c r="AT30" i="7"/>
  <c r="AX41" i="4" s="1"/>
  <c r="AX42" i="4" s="1"/>
  <c r="AX46" i="4" s="1"/>
  <c r="AU5" i="8" s="1"/>
  <c r="AT5" i="3"/>
  <c r="AU6" i="8" s="1"/>
  <c r="BH5" i="4"/>
  <c r="BI79" i="7"/>
  <c r="BX79" i="7"/>
  <c r="BW79" i="7"/>
  <c r="CF79" i="7"/>
  <c r="CH79" i="7"/>
  <c r="CN79" i="7"/>
  <c r="CD79" i="7"/>
  <c r="BM79" i="7"/>
  <c r="CK79" i="7"/>
  <c r="CU79" i="7"/>
  <c r="BP79" i="7"/>
  <c r="BC79" i="7"/>
  <c r="CB79" i="7"/>
  <c r="AX79" i="7"/>
  <c r="AX17" i="7" s="1"/>
  <c r="AW20" i="12" s="1"/>
  <c r="AW68" i="12" s="1"/>
  <c r="AX68" i="12" s="1"/>
  <c r="AY68" i="12" s="1"/>
  <c r="AZ68" i="12" s="1"/>
  <c r="BA68" i="12" s="1"/>
  <c r="BB68" i="12" s="1"/>
  <c r="BC68" i="12" s="1"/>
  <c r="BD68" i="12" s="1"/>
  <c r="BE68" i="12" s="1"/>
  <c r="BF68" i="12" s="1"/>
  <c r="BG68" i="12" s="1"/>
  <c r="BH68" i="12" s="1"/>
  <c r="BI68" i="12" s="1"/>
  <c r="BJ68" i="12" s="1"/>
  <c r="BK68" i="12" s="1"/>
  <c r="BL68" i="12" s="1"/>
  <c r="BM68" i="12" s="1"/>
  <c r="BN68" i="12" s="1"/>
  <c r="BO68" i="12" s="1"/>
  <c r="BP68" i="12" s="1"/>
  <c r="BQ68" i="12" s="1"/>
  <c r="BR68" i="12" s="1"/>
  <c r="BS68" i="12" s="1"/>
  <c r="BT68" i="12" s="1"/>
  <c r="BU68" i="12" s="1"/>
  <c r="BV68" i="12" s="1"/>
  <c r="BW68" i="12" s="1"/>
  <c r="BX68" i="12" s="1"/>
  <c r="BY68" i="12" s="1"/>
  <c r="BZ68" i="12" s="1"/>
  <c r="CA68" i="12" s="1"/>
  <c r="CB68" i="12" s="1"/>
  <c r="CC68" i="12" s="1"/>
  <c r="CD68" i="12" s="1"/>
  <c r="CE68" i="12" s="1"/>
  <c r="CF68" i="12" s="1"/>
  <c r="CG68" i="12" s="1"/>
  <c r="CH68" i="12" s="1"/>
  <c r="CI68" i="12" s="1"/>
  <c r="CJ68" i="12" s="1"/>
  <c r="CK68" i="12" s="1"/>
  <c r="CL68" i="12" s="1"/>
  <c r="CM68" i="12" s="1"/>
  <c r="CN68" i="12" s="1"/>
  <c r="CO68" i="12" s="1"/>
  <c r="CP68" i="12" s="1"/>
  <c r="CQ68" i="12" s="1"/>
  <c r="CR68" i="12" s="1"/>
  <c r="CS68" i="12" s="1"/>
  <c r="CT68" i="12" s="1"/>
  <c r="CU68" i="12" s="1"/>
  <c r="CV68" i="12" s="1"/>
  <c r="CW68" i="12" s="1"/>
  <c r="BN79" i="7"/>
  <c r="BB79" i="7"/>
  <c r="BE79" i="7"/>
  <c r="BJ79" i="7"/>
  <c r="CL79" i="7"/>
  <c r="BY79" i="7"/>
  <c r="CP79" i="7"/>
  <c r="BA79" i="7"/>
  <c r="BT79" i="7"/>
  <c r="CI79" i="7"/>
  <c r="AZ79" i="7"/>
  <c r="BU79" i="7"/>
  <c r="CR79" i="7"/>
  <c r="BF79" i="7"/>
  <c r="BO79" i="7"/>
  <c r="CA79" i="7"/>
  <c r="CC79" i="7"/>
  <c r="CQ79" i="7"/>
  <c r="BZ79" i="7"/>
  <c r="CX79" i="7"/>
  <c r="BQ79" i="7"/>
  <c r="CJ79" i="7"/>
  <c r="CO79" i="7"/>
  <c r="CT79" i="7"/>
  <c r="BD79" i="7"/>
  <c r="CV79" i="7"/>
  <c r="BK79" i="7"/>
  <c r="BL79" i="7"/>
  <c r="CG79" i="7"/>
  <c r="BV79" i="7"/>
  <c r="AY79" i="7"/>
  <c r="CM79" i="7"/>
  <c r="BH79" i="7"/>
  <c r="BS79" i="7"/>
  <c r="CE79" i="7"/>
  <c r="CW79" i="7"/>
  <c r="CS79" i="7"/>
  <c r="BG79" i="7"/>
  <c r="BR79" i="7"/>
  <c r="BG15" i="4"/>
  <c r="BF17" i="4"/>
  <c r="BB7" i="4"/>
  <c r="BI39" i="4"/>
  <c r="AU29" i="7"/>
  <c r="BD20" i="4"/>
  <c r="BC22" i="4"/>
  <c r="FC80" i="7" l="1"/>
  <c r="FT80" i="7"/>
  <c r="FS80" i="7"/>
  <c r="GJ80" i="7"/>
  <c r="GI80" i="7"/>
  <c r="FZ80" i="7"/>
  <c r="FV80" i="7"/>
  <c r="FF80" i="7"/>
  <c r="GD80" i="7"/>
  <c r="FL80" i="7"/>
  <c r="FK80" i="7"/>
  <c r="GA80" i="7"/>
  <c r="FN80" i="7"/>
  <c r="GP80" i="7"/>
  <c r="FJ80" i="7"/>
  <c r="GK80" i="7"/>
  <c r="GL80" i="7"/>
  <c r="GC80" i="7"/>
  <c r="FB80" i="7"/>
  <c r="FU80" i="7"/>
  <c r="GN80" i="7"/>
  <c r="FO80" i="7"/>
  <c r="GO80" i="7"/>
  <c r="GF80" i="7"/>
  <c r="FG80" i="7"/>
  <c r="GG80" i="7"/>
  <c r="FX80" i="7"/>
  <c r="GB80" i="7"/>
  <c r="FY80" i="7"/>
  <c r="FP80" i="7"/>
  <c r="FQ80" i="7"/>
  <c r="FH80" i="7"/>
  <c r="FI80" i="7"/>
  <c r="EZ80" i="7"/>
  <c r="FA80" i="7"/>
  <c r="FR80" i="7"/>
  <c r="FD80" i="7"/>
  <c r="GH80" i="7"/>
  <c r="FM80" i="7"/>
  <c r="FE80" i="7"/>
  <c r="GE80" i="7"/>
  <c r="GM80" i="7"/>
  <c r="FW80" i="7"/>
  <c r="AW25" i="7"/>
  <c r="AZ32" i="7"/>
  <c r="BA2" i="7"/>
  <c r="AT21" i="12"/>
  <c r="AT21" i="7"/>
  <c r="AT22" i="7" s="1"/>
  <c r="BD11" i="4"/>
  <c r="BC12" i="4"/>
  <c r="AU7" i="8"/>
  <c r="BM34" i="4"/>
  <c r="BO32" i="4"/>
  <c r="AU30" i="7"/>
  <c r="AY41" i="4" s="1"/>
  <c r="AY42" i="4" s="1"/>
  <c r="AY46" i="4" s="1"/>
  <c r="AV5" i="8" s="1"/>
  <c r="AU5" i="3"/>
  <c r="AV6" i="8" s="1"/>
  <c r="AZ12" i="7"/>
  <c r="AZ15" i="7" s="1"/>
  <c r="AZ16" i="7" s="1"/>
  <c r="AZ8" i="7"/>
  <c r="AZ9" i="7" s="1"/>
  <c r="BG25" i="4"/>
  <c r="BF28" i="4"/>
  <c r="BB40" i="4"/>
  <c r="AX19" i="7"/>
  <c r="AX20" i="7" s="1"/>
  <c r="AX18" i="7"/>
  <c r="BB5" i="7"/>
  <c r="BA6" i="7"/>
  <c r="BI5" i="4"/>
  <c r="BJ39" i="4"/>
  <c r="BE20" i="4"/>
  <c r="BD22" i="4"/>
  <c r="BC7" i="4"/>
  <c r="AV30" i="7"/>
  <c r="AZ41" i="4" s="1"/>
  <c r="AZ42" i="4" s="1"/>
  <c r="AZ46" i="4" s="1"/>
  <c r="AW5" i="8" s="1"/>
  <c r="AV5" i="3"/>
  <c r="AW6" i="8" s="1"/>
  <c r="BC7" i="7"/>
  <c r="BB13" i="7"/>
  <c r="CU80" i="7"/>
  <c r="BS80" i="7"/>
  <c r="CX80" i="7"/>
  <c r="BJ80" i="7"/>
  <c r="BY80" i="7"/>
  <c r="BQ80" i="7"/>
  <c r="CB80" i="7"/>
  <c r="CM80" i="7"/>
  <c r="CL80" i="7"/>
  <c r="CK80" i="7"/>
  <c r="CA80" i="7"/>
  <c r="CO80" i="7"/>
  <c r="BZ80" i="7"/>
  <c r="CJ80" i="7"/>
  <c r="BM80" i="7"/>
  <c r="BA80" i="7"/>
  <c r="BH80" i="7"/>
  <c r="BU80" i="7"/>
  <c r="BR80" i="7"/>
  <c r="BK80" i="7"/>
  <c r="CT80" i="7"/>
  <c r="CE80" i="7"/>
  <c r="CN80" i="7"/>
  <c r="CP80" i="7"/>
  <c r="BN80" i="7"/>
  <c r="CQ80" i="7"/>
  <c r="CC80" i="7"/>
  <c r="AY80" i="7"/>
  <c r="AY17" i="7" s="1"/>
  <c r="BL80" i="7"/>
  <c r="BC80" i="7"/>
  <c r="BX80" i="7"/>
  <c r="CS80" i="7"/>
  <c r="BT80" i="7"/>
  <c r="BB80" i="7"/>
  <c r="BI80" i="7"/>
  <c r="BE80" i="7"/>
  <c r="BD80" i="7"/>
  <c r="CV80" i="7"/>
  <c r="AZ80" i="7"/>
  <c r="CI80" i="7"/>
  <c r="BF80" i="7"/>
  <c r="BV80" i="7"/>
  <c r="BO80" i="7"/>
  <c r="BW80" i="7"/>
  <c r="CG80" i="7"/>
  <c r="CD80" i="7"/>
  <c r="BG80" i="7"/>
  <c r="CF80" i="7"/>
  <c r="CW80" i="7"/>
  <c r="CR80" i="7"/>
  <c r="BP80" i="7"/>
  <c r="CH80" i="7"/>
  <c r="BH15" i="4"/>
  <c r="BG17" i="4"/>
  <c r="GR81" i="7" l="1"/>
  <c r="GJ81" i="7"/>
  <c r="GB81" i="7"/>
  <c r="FY81" i="7"/>
  <c r="FT81" i="7"/>
  <c r="FI81" i="7"/>
  <c r="FU81" i="7"/>
  <c r="FL81" i="7"/>
  <c r="FJ81" i="7"/>
  <c r="GG81" i="7"/>
  <c r="FD81" i="7"/>
  <c r="GO81" i="7"/>
  <c r="FZ81" i="7"/>
  <c r="GP81" i="7"/>
  <c r="FQ81" i="7"/>
  <c r="GQ81" i="7"/>
  <c r="FA81" i="7"/>
  <c r="FE81" i="7"/>
  <c r="GK81" i="7"/>
  <c r="FC81" i="7"/>
  <c r="GC81" i="7"/>
  <c r="FK81" i="7"/>
  <c r="FB81" i="7"/>
  <c r="FS81" i="7"/>
  <c r="FM81" i="7"/>
  <c r="FR81" i="7"/>
  <c r="GL81" i="7"/>
  <c r="GH81" i="7"/>
  <c r="GD81" i="7"/>
  <c r="FV81" i="7"/>
  <c r="FN81" i="7"/>
  <c r="GM81" i="7"/>
  <c r="FF81" i="7"/>
  <c r="GN81" i="7"/>
  <c r="GE81" i="7"/>
  <c r="GI81" i="7"/>
  <c r="GF81" i="7"/>
  <c r="FW81" i="7"/>
  <c r="GA81" i="7"/>
  <c r="FX81" i="7"/>
  <c r="FO81" i="7"/>
  <c r="FP81" i="7"/>
  <c r="FG81" i="7"/>
  <c r="FH81" i="7"/>
  <c r="EZ81" i="7"/>
  <c r="AX20" i="12"/>
  <c r="AX69" i="12" s="1"/>
  <c r="AY69" i="12" s="1"/>
  <c r="AZ69" i="12" s="1"/>
  <c r="BA69" i="12" s="1"/>
  <c r="BB69" i="12" s="1"/>
  <c r="BC69" i="12" s="1"/>
  <c r="BD69" i="12" s="1"/>
  <c r="BE69" i="12" s="1"/>
  <c r="BF69" i="12" s="1"/>
  <c r="BG69" i="12" s="1"/>
  <c r="BH69" i="12" s="1"/>
  <c r="BI69" i="12" s="1"/>
  <c r="BJ69" i="12" s="1"/>
  <c r="BK69" i="12" s="1"/>
  <c r="BL69" i="12" s="1"/>
  <c r="BM69" i="12" s="1"/>
  <c r="BN69" i="12" s="1"/>
  <c r="BO69" i="12" s="1"/>
  <c r="BP69" i="12" s="1"/>
  <c r="BQ69" i="12" s="1"/>
  <c r="BR69" i="12" s="1"/>
  <c r="BS69" i="12" s="1"/>
  <c r="BT69" i="12" s="1"/>
  <c r="BU69" i="12" s="1"/>
  <c r="BV69" i="12" s="1"/>
  <c r="BW69" i="12" s="1"/>
  <c r="BX69" i="12" s="1"/>
  <c r="BY69" i="12" s="1"/>
  <c r="BZ69" i="12" s="1"/>
  <c r="CA69" i="12" s="1"/>
  <c r="CB69" i="12" s="1"/>
  <c r="CC69" i="12" s="1"/>
  <c r="CD69" i="12" s="1"/>
  <c r="CE69" i="12" s="1"/>
  <c r="CF69" i="12" s="1"/>
  <c r="CG69" i="12" s="1"/>
  <c r="CH69" i="12" s="1"/>
  <c r="CI69" i="12" s="1"/>
  <c r="CJ69" i="12" s="1"/>
  <c r="CK69" i="12" s="1"/>
  <c r="CL69" i="12" s="1"/>
  <c r="CM69" i="12" s="1"/>
  <c r="CN69" i="12" s="1"/>
  <c r="CO69" i="12" s="1"/>
  <c r="CP69" i="12" s="1"/>
  <c r="CQ69" i="12" s="1"/>
  <c r="CR69" i="12" s="1"/>
  <c r="CS69" i="12" s="1"/>
  <c r="CT69" i="12" s="1"/>
  <c r="CU69" i="12" s="1"/>
  <c r="CV69" i="12" s="1"/>
  <c r="CW69" i="12" s="1"/>
  <c r="AU21" i="12"/>
  <c r="AU21" i="7"/>
  <c r="AU22" i="7" s="1"/>
  <c r="BB2" i="7"/>
  <c r="BA32" i="7"/>
  <c r="BE11" i="4"/>
  <c r="BD12" i="4"/>
  <c r="AW7" i="8"/>
  <c r="BP32" i="4"/>
  <c r="BO34" i="4"/>
  <c r="BE22" i="4"/>
  <c r="BF20" i="4"/>
  <c r="AW29" i="7"/>
  <c r="BI15" i="4"/>
  <c r="BH17" i="4"/>
  <c r="AY19" i="7"/>
  <c r="AY20" i="7" s="1"/>
  <c r="BC40" i="4"/>
  <c r="AY18" i="7"/>
  <c r="BD7" i="7"/>
  <c r="BC13" i="7"/>
  <c r="BK39" i="4"/>
  <c r="BJ5" i="4"/>
  <c r="BA8" i="7"/>
  <c r="BA9" i="7" s="1"/>
  <c r="BA12" i="7"/>
  <c r="BA15" i="7" s="1"/>
  <c r="BA16" i="7" s="1"/>
  <c r="BA81" i="7"/>
  <c r="BK81" i="7"/>
  <c r="BF81" i="7"/>
  <c r="BY81" i="7"/>
  <c r="CL81" i="7"/>
  <c r="CP81" i="7"/>
  <c r="BO81" i="7"/>
  <c r="BL81" i="7"/>
  <c r="CB81" i="7"/>
  <c r="BG81" i="7"/>
  <c r="CX81" i="7"/>
  <c r="CS81" i="7"/>
  <c r="BI81" i="7"/>
  <c r="BD81" i="7"/>
  <c r="BX81" i="7"/>
  <c r="BH81" i="7"/>
  <c r="CM81" i="7"/>
  <c r="CO81" i="7"/>
  <c r="BU81" i="7"/>
  <c r="CI81" i="7"/>
  <c r="CC81" i="7"/>
  <c r="CQ81" i="7"/>
  <c r="BN81" i="7"/>
  <c r="BV81" i="7"/>
  <c r="CJ81" i="7"/>
  <c r="BQ81" i="7"/>
  <c r="BB81" i="7"/>
  <c r="CK81" i="7"/>
  <c r="BZ81" i="7"/>
  <c r="CG81" i="7"/>
  <c r="CA81" i="7"/>
  <c r="BR81" i="7"/>
  <c r="AZ81" i="7"/>
  <c r="AZ17" i="7" s="1"/>
  <c r="BM81" i="7"/>
  <c r="BW81" i="7"/>
  <c r="CN81" i="7"/>
  <c r="CH81" i="7"/>
  <c r="CR81" i="7"/>
  <c r="CW81" i="7"/>
  <c r="BC81" i="7"/>
  <c r="BP81" i="7"/>
  <c r="CV81" i="7"/>
  <c r="CF81" i="7"/>
  <c r="BS81" i="7"/>
  <c r="CE81" i="7"/>
  <c r="BE81" i="7"/>
  <c r="BJ81" i="7"/>
  <c r="CD81" i="7"/>
  <c r="BT81" i="7"/>
  <c r="CU81" i="7"/>
  <c r="CT81" i="7"/>
  <c r="BD7" i="4"/>
  <c r="BC5" i="7"/>
  <c r="BB6" i="7"/>
  <c r="BH25" i="4"/>
  <c r="BG28" i="4"/>
  <c r="AV7" i="8"/>
  <c r="AY25" i="7" l="1"/>
  <c r="AY20" i="12"/>
  <c r="AY70" i="12" s="1"/>
  <c r="AZ70" i="12" s="1"/>
  <c r="BA70" i="12" s="1"/>
  <c r="BB70" i="12" s="1"/>
  <c r="BC70" i="12" s="1"/>
  <c r="BD70" i="12" s="1"/>
  <c r="BE70" i="12" s="1"/>
  <c r="BF70" i="12" s="1"/>
  <c r="BG70" i="12" s="1"/>
  <c r="BH70" i="12" s="1"/>
  <c r="BI70" i="12" s="1"/>
  <c r="BJ70" i="12" s="1"/>
  <c r="BK70" i="12" s="1"/>
  <c r="BL70" i="12" s="1"/>
  <c r="BM70" i="12" s="1"/>
  <c r="BN70" i="12" s="1"/>
  <c r="BO70" i="12" s="1"/>
  <c r="BP70" i="12" s="1"/>
  <c r="BQ70" i="12" s="1"/>
  <c r="BR70" i="12" s="1"/>
  <c r="BS70" i="12" s="1"/>
  <c r="BT70" i="12" s="1"/>
  <c r="BU70" i="12" s="1"/>
  <c r="BV70" i="12" s="1"/>
  <c r="BW70" i="12" s="1"/>
  <c r="BX70" i="12" s="1"/>
  <c r="BY70" i="12" s="1"/>
  <c r="BZ70" i="12" s="1"/>
  <c r="CA70" i="12" s="1"/>
  <c r="CB70" i="12" s="1"/>
  <c r="CC70" i="12" s="1"/>
  <c r="CD70" i="12" s="1"/>
  <c r="CE70" i="12" s="1"/>
  <c r="CF70" i="12" s="1"/>
  <c r="CG70" i="12" s="1"/>
  <c r="CH70" i="12" s="1"/>
  <c r="CI70" i="12" s="1"/>
  <c r="CJ70" i="12" s="1"/>
  <c r="CK70" i="12" s="1"/>
  <c r="CL70" i="12" s="1"/>
  <c r="CM70" i="12" s="1"/>
  <c r="CN70" i="12" s="1"/>
  <c r="CO70" i="12" s="1"/>
  <c r="CP70" i="12" s="1"/>
  <c r="CQ70" i="12" s="1"/>
  <c r="CR70" i="12" s="1"/>
  <c r="CS70" i="12" s="1"/>
  <c r="CT70" i="12" s="1"/>
  <c r="CU70" i="12" s="1"/>
  <c r="CV70" i="12" s="1"/>
  <c r="CW70" i="12" s="1"/>
  <c r="FJ82" i="7"/>
  <c r="FK82" i="7"/>
  <c r="FY82" i="7"/>
  <c r="FZ82" i="7"/>
  <c r="GK82" i="7"/>
  <c r="FQ82" i="7"/>
  <c r="GO82" i="7"/>
  <c r="GP82" i="7"/>
  <c r="FU82" i="7"/>
  <c r="GS82" i="7"/>
  <c r="GR82" i="7"/>
  <c r="GJ82" i="7"/>
  <c r="FA82" i="7"/>
  <c r="GB82" i="7"/>
  <c r="FC82" i="7"/>
  <c r="FI82" i="7"/>
  <c r="FT82" i="7"/>
  <c r="FB82" i="7"/>
  <c r="FS82" i="7"/>
  <c r="GG82" i="7"/>
  <c r="GC82" i="7"/>
  <c r="FL82" i="7"/>
  <c r="FR82" i="7"/>
  <c r="GI82" i="7"/>
  <c r="FE82" i="7"/>
  <c r="FD82" i="7"/>
  <c r="GH82" i="7"/>
  <c r="FM82" i="7"/>
  <c r="GA82" i="7"/>
  <c r="FP82" i="7"/>
  <c r="FH82" i="7"/>
  <c r="EZ82" i="7"/>
  <c r="GT82" i="7"/>
  <c r="GL82" i="7"/>
  <c r="GD82" i="7"/>
  <c r="FV82" i="7"/>
  <c r="GM82" i="7"/>
  <c r="FN82" i="7"/>
  <c r="GQ82" i="7"/>
  <c r="GE82" i="7"/>
  <c r="FF82" i="7"/>
  <c r="GF82" i="7"/>
  <c r="FO82" i="7"/>
  <c r="FW82" i="7"/>
  <c r="FG82" i="7"/>
  <c r="GN82" i="7"/>
  <c r="FX82" i="7"/>
  <c r="BB32" i="7"/>
  <c r="BC2" i="7"/>
  <c r="AV21" i="12"/>
  <c r="AV21" i="7"/>
  <c r="AV22" i="7" s="1"/>
  <c r="BF11" i="4"/>
  <c r="BE12" i="4"/>
  <c r="BP34" i="4"/>
  <c r="BQ32" i="4"/>
  <c r="BK5" i="4"/>
  <c r="BF22" i="4"/>
  <c r="BG20" i="4"/>
  <c r="BB12" i="7"/>
  <c r="BB15" i="7" s="1"/>
  <c r="BB16" i="7" s="1"/>
  <c r="BB8" i="7"/>
  <c r="BB9" i="7" s="1"/>
  <c r="BE7" i="4"/>
  <c r="BI17" i="4"/>
  <c r="BJ15" i="4"/>
  <c r="BI25" i="4"/>
  <c r="BH28" i="4"/>
  <c r="BC6" i="7"/>
  <c r="BD5" i="7"/>
  <c r="BD40" i="4"/>
  <c r="AZ19" i="7"/>
  <c r="AZ20" i="7" s="1"/>
  <c r="AZ18" i="7"/>
  <c r="BF82" i="7"/>
  <c r="BO82" i="7"/>
  <c r="BG82" i="7"/>
  <c r="BM82" i="7"/>
  <c r="CU82" i="7"/>
  <c r="CM82" i="7"/>
  <c r="CK82" i="7"/>
  <c r="BP82" i="7"/>
  <c r="BX82" i="7"/>
  <c r="BU82" i="7"/>
  <c r="BK82" i="7"/>
  <c r="CO82" i="7"/>
  <c r="CW82" i="7"/>
  <c r="BD82" i="7"/>
  <c r="BV82" i="7"/>
  <c r="BR82" i="7"/>
  <c r="BY82" i="7"/>
  <c r="CX82" i="7"/>
  <c r="CA82" i="7"/>
  <c r="CN82" i="7"/>
  <c r="CI82" i="7"/>
  <c r="CL82" i="7"/>
  <c r="CC82" i="7"/>
  <c r="CB82" i="7"/>
  <c r="CV82" i="7"/>
  <c r="BC82" i="7"/>
  <c r="BZ82" i="7"/>
  <c r="BE82" i="7"/>
  <c r="CP82" i="7"/>
  <c r="BW82" i="7"/>
  <c r="CQ82" i="7"/>
  <c r="BJ82" i="7"/>
  <c r="BT82" i="7"/>
  <c r="CJ82" i="7"/>
  <c r="CT82" i="7"/>
  <c r="CS82" i="7"/>
  <c r="CH82" i="7"/>
  <c r="BH82" i="7"/>
  <c r="CD82" i="7"/>
  <c r="CR82" i="7"/>
  <c r="BB82" i="7"/>
  <c r="CG82" i="7"/>
  <c r="CF82" i="7"/>
  <c r="BS82" i="7"/>
  <c r="BI82" i="7"/>
  <c r="BN82" i="7"/>
  <c r="BA82" i="7"/>
  <c r="BA17" i="7" s="1"/>
  <c r="BL82" i="7"/>
  <c r="BQ82" i="7"/>
  <c r="CE82" i="7"/>
  <c r="BL39" i="4"/>
  <c r="BE7" i="7"/>
  <c r="BD13" i="7"/>
  <c r="AW30" i="7"/>
  <c r="BA41" i="4" s="1"/>
  <c r="BA42" i="4" s="1"/>
  <c r="BA46" i="4" s="1"/>
  <c r="AX5" i="8" s="1"/>
  <c r="AW5" i="3"/>
  <c r="AX6" i="8" s="1"/>
  <c r="GA83" i="7" l="1"/>
  <c r="FN83" i="7"/>
  <c r="FM83" i="7"/>
  <c r="GQ83" i="7"/>
  <c r="GP83" i="7"/>
  <c r="FV83" i="7"/>
  <c r="FE83" i="7"/>
  <c r="FR83" i="7"/>
  <c r="FZ83" i="7"/>
  <c r="GR83" i="7"/>
  <c r="FD83" i="7"/>
  <c r="FF83" i="7"/>
  <c r="FC83" i="7"/>
  <c r="FT83" i="7"/>
  <c r="FL83" i="7"/>
  <c r="FB83" i="7"/>
  <c r="FS83" i="7"/>
  <c r="GJ83" i="7"/>
  <c r="GL83" i="7"/>
  <c r="GI83" i="7"/>
  <c r="GD83" i="7"/>
  <c r="FJ83" i="7"/>
  <c r="GB83" i="7"/>
  <c r="GS83" i="7"/>
  <c r="GH83" i="7"/>
  <c r="GK83" i="7"/>
  <c r="GV83" i="7"/>
  <c r="FW83" i="7"/>
  <c r="GN83" i="7"/>
  <c r="FO83" i="7"/>
  <c r="GF83" i="7"/>
  <c r="FG83" i="7"/>
  <c r="GO83" i="7"/>
  <c r="FX83" i="7"/>
  <c r="GG83" i="7"/>
  <c r="FP83" i="7"/>
  <c r="FY83" i="7"/>
  <c r="FH83" i="7"/>
  <c r="FQ83" i="7"/>
  <c r="EZ83" i="7"/>
  <c r="FI83" i="7"/>
  <c r="FA83" i="7"/>
  <c r="GT83" i="7"/>
  <c r="FU83" i="7"/>
  <c r="GM83" i="7"/>
  <c r="GE83" i="7"/>
  <c r="FK83" i="7"/>
  <c r="GC83" i="7"/>
  <c r="GU83" i="7"/>
  <c r="AZ20" i="12"/>
  <c r="AZ71" i="12" s="1"/>
  <c r="BA71" i="12" s="1"/>
  <c r="BB71" i="12" s="1"/>
  <c r="BC71" i="12" s="1"/>
  <c r="BD71" i="12" s="1"/>
  <c r="BE71" i="12" s="1"/>
  <c r="BF71" i="12" s="1"/>
  <c r="BG71" i="12" s="1"/>
  <c r="BH71" i="12" s="1"/>
  <c r="BI71" i="12" s="1"/>
  <c r="BJ71" i="12" s="1"/>
  <c r="BK71" i="12" s="1"/>
  <c r="BL71" i="12" s="1"/>
  <c r="BM71" i="12" s="1"/>
  <c r="BN71" i="12" s="1"/>
  <c r="BO71" i="12" s="1"/>
  <c r="BP71" i="12" s="1"/>
  <c r="BQ71" i="12" s="1"/>
  <c r="BR71" i="12" s="1"/>
  <c r="BS71" i="12" s="1"/>
  <c r="BT71" i="12" s="1"/>
  <c r="BU71" i="12" s="1"/>
  <c r="BV71" i="12" s="1"/>
  <c r="BW71" i="12" s="1"/>
  <c r="BX71" i="12" s="1"/>
  <c r="BY71" i="12" s="1"/>
  <c r="BZ71" i="12" s="1"/>
  <c r="CA71" i="12" s="1"/>
  <c r="CB71" i="12" s="1"/>
  <c r="CC71" i="12" s="1"/>
  <c r="CD71" i="12" s="1"/>
  <c r="CE71" i="12" s="1"/>
  <c r="CF71" i="12" s="1"/>
  <c r="CG71" i="12" s="1"/>
  <c r="CH71" i="12" s="1"/>
  <c r="CI71" i="12" s="1"/>
  <c r="CJ71" i="12" s="1"/>
  <c r="CK71" i="12" s="1"/>
  <c r="CL71" i="12" s="1"/>
  <c r="CM71" i="12" s="1"/>
  <c r="CN71" i="12" s="1"/>
  <c r="CO71" i="12" s="1"/>
  <c r="CP71" i="12" s="1"/>
  <c r="CQ71" i="12" s="1"/>
  <c r="CR71" i="12" s="1"/>
  <c r="CS71" i="12" s="1"/>
  <c r="CT71" i="12" s="1"/>
  <c r="CU71" i="12" s="1"/>
  <c r="CV71" i="12" s="1"/>
  <c r="CW71" i="12" s="1"/>
  <c r="AZ25" i="7"/>
  <c r="AW21" i="12"/>
  <c r="AX21" i="12" s="1"/>
  <c r="AW21" i="7"/>
  <c r="AW22" i="7" s="1"/>
  <c r="BC32" i="7"/>
  <c r="BD2" i="7"/>
  <c r="BG11" i="4"/>
  <c r="BF12" i="4"/>
  <c r="AX7" i="8"/>
  <c r="AZ29" i="7"/>
  <c r="BQ34" i="4"/>
  <c r="BR32" i="4"/>
  <c r="BD6" i="7"/>
  <c r="BE5" i="7"/>
  <c r="BJ17" i="4"/>
  <c r="BK15" i="4"/>
  <c r="BG22" i="4"/>
  <c r="BH20" i="4"/>
  <c r="BL5" i="4"/>
  <c r="BA19" i="7"/>
  <c r="BA20" i="7" s="1"/>
  <c r="BE40" i="4"/>
  <c r="BA18" i="7"/>
  <c r="BC8" i="7"/>
  <c r="BC9" i="7" s="1"/>
  <c r="BC12" i="7"/>
  <c r="BC15" i="7" s="1"/>
  <c r="BC16" i="7" s="1"/>
  <c r="BF7" i="4"/>
  <c r="AY29" i="7"/>
  <c r="BM39" i="4"/>
  <c r="BJ25" i="4"/>
  <c r="BI28" i="4"/>
  <c r="BF7" i="7"/>
  <c r="BE13" i="7"/>
  <c r="CV83" i="7"/>
  <c r="BL83" i="7"/>
  <c r="BT83" i="7"/>
  <c r="CO83" i="7"/>
  <c r="CB83" i="7"/>
  <c r="CA83" i="7"/>
  <c r="CD83" i="7"/>
  <c r="BN83" i="7"/>
  <c r="CJ83" i="7"/>
  <c r="BS83" i="7"/>
  <c r="CL83" i="7"/>
  <c r="CF83" i="7"/>
  <c r="BB83" i="7"/>
  <c r="BB17" i="7" s="1"/>
  <c r="CW83" i="7"/>
  <c r="BH83" i="7"/>
  <c r="BO83" i="7"/>
  <c r="CG83" i="7"/>
  <c r="BE83" i="7"/>
  <c r="CQ83" i="7"/>
  <c r="CP83" i="7"/>
  <c r="CH83" i="7"/>
  <c r="BY83" i="7"/>
  <c r="CM83" i="7"/>
  <c r="BR83" i="7"/>
  <c r="CT83" i="7"/>
  <c r="BK83" i="7"/>
  <c r="CE83" i="7"/>
  <c r="BQ83" i="7"/>
  <c r="BD83" i="7"/>
  <c r="CN83" i="7"/>
  <c r="CX83" i="7"/>
  <c r="BM83" i="7"/>
  <c r="CR83" i="7"/>
  <c r="BZ83" i="7"/>
  <c r="BW83" i="7"/>
  <c r="BI83" i="7"/>
  <c r="CU83" i="7"/>
  <c r="BJ83" i="7"/>
  <c r="BX83" i="7"/>
  <c r="CC83" i="7"/>
  <c r="BF83" i="7"/>
  <c r="BU83" i="7"/>
  <c r="CS83" i="7"/>
  <c r="BC83" i="7"/>
  <c r="CI83" i="7"/>
  <c r="BV83" i="7"/>
  <c r="BG83" i="7"/>
  <c r="BP83" i="7"/>
  <c r="CK83" i="7"/>
  <c r="BA25" i="7" l="1"/>
  <c r="BA20" i="12"/>
  <c r="BA72" i="12" s="1"/>
  <c r="BB72" i="12" s="1"/>
  <c r="BC72" i="12" s="1"/>
  <c r="BD72" i="12" s="1"/>
  <c r="BE72" i="12" s="1"/>
  <c r="BF72" i="12" s="1"/>
  <c r="BG72" i="12" s="1"/>
  <c r="BH72" i="12" s="1"/>
  <c r="BI72" i="12" s="1"/>
  <c r="BJ72" i="12" s="1"/>
  <c r="BK72" i="12" s="1"/>
  <c r="BL72" i="12" s="1"/>
  <c r="BM72" i="12" s="1"/>
  <c r="BN72" i="12" s="1"/>
  <c r="BO72" i="12" s="1"/>
  <c r="BP72" i="12" s="1"/>
  <c r="BQ72" i="12" s="1"/>
  <c r="BR72" i="12" s="1"/>
  <c r="BS72" i="12" s="1"/>
  <c r="BT72" i="12" s="1"/>
  <c r="BU72" i="12" s="1"/>
  <c r="BV72" i="12" s="1"/>
  <c r="BW72" i="12" s="1"/>
  <c r="BX72" i="12" s="1"/>
  <c r="BY72" i="12" s="1"/>
  <c r="BZ72" i="12" s="1"/>
  <c r="CA72" i="12" s="1"/>
  <c r="CB72" i="12" s="1"/>
  <c r="CC72" i="12" s="1"/>
  <c r="CD72" i="12" s="1"/>
  <c r="CE72" i="12" s="1"/>
  <c r="CF72" i="12" s="1"/>
  <c r="CG72" i="12" s="1"/>
  <c r="CH72" i="12" s="1"/>
  <c r="CI72" i="12" s="1"/>
  <c r="CJ72" i="12" s="1"/>
  <c r="CK72" i="12" s="1"/>
  <c r="CL72" i="12" s="1"/>
  <c r="CM72" i="12" s="1"/>
  <c r="CN72" i="12" s="1"/>
  <c r="CO72" i="12" s="1"/>
  <c r="CP72" i="12" s="1"/>
  <c r="CQ72" i="12" s="1"/>
  <c r="CR72" i="12" s="1"/>
  <c r="CS72" i="12" s="1"/>
  <c r="CT72" i="12" s="1"/>
  <c r="CU72" i="12" s="1"/>
  <c r="CV72" i="12" s="1"/>
  <c r="CW72" i="12" s="1"/>
  <c r="GS84" i="7"/>
  <c r="GL84" i="7"/>
  <c r="GT84" i="7"/>
  <c r="GC84" i="7"/>
  <c r="FT84" i="7"/>
  <c r="GB84" i="7"/>
  <c r="FE84" i="7"/>
  <c r="FV84" i="7"/>
  <c r="FF84" i="7"/>
  <c r="FU84" i="7"/>
  <c r="FX84" i="7"/>
  <c r="FA84" i="7"/>
  <c r="FB84" i="7"/>
  <c r="GF84" i="7"/>
  <c r="FI84" i="7"/>
  <c r="FJ84" i="7"/>
  <c r="FC84" i="7"/>
  <c r="GN84" i="7"/>
  <c r="FQ84" i="7"/>
  <c r="FR84" i="7"/>
  <c r="FK84" i="7"/>
  <c r="GV84" i="7"/>
  <c r="FY84" i="7"/>
  <c r="FZ84" i="7"/>
  <c r="FS84" i="7"/>
  <c r="GD84" i="7"/>
  <c r="GG84" i="7"/>
  <c r="GH84" i="7"/>
  <c r="GA84" i="7"/>
  <c r="FL84" i="7"/>
  <c r="GO84" i="7"/>
  <c r="GP84" i="7"/>
  <c r="GI84" i="7"/>
  <c r="GW84" i="7"/>
  <c r="GX84" i="7"/>
  <c r="GQ84" i="7"/>
  <c r="GJ84" i="7"/>
  <c r="FM84" i="7"/>
  <c r="FD84" i="7"/>
  <c r="GK84" i="7"/>
  <c r="FG84" i="7"/>
  <c r="FN84" i="7"/>
  <c r="FO84" i="7"/>
  <c r="GR84" i="7"/>
  <c r="FW84" i="7"/>
  <c r="GM84" i="7"/>
  <c r="FH84" i="7"/>
  <c r="GE84" i="7"/>
  <c r="GU84" i="7"/>
  <c r="EZ84" i="7"/>
  <c r="FP84" i="7"/>
  <c r="BD32" i="7"/>
  <c r="BE2" i="7"/>
  <c r="AX21" i="7"/>
  <c r="AX22" i="7" s="1"/>
  <c r="BH11" i="4"/>
  <c r="BG12" i="4"/>
  <c r="BR34" i="4"/>
  <c r="BS32" i="4"/>
  <c r="BF13" i="7"/>
  <c r="BG7" i="7"/>
  <c r="AZ30" i="7"/>
  <c r="BD41" i="4" s="1"/>
  <c r="BD42" i="4" s="1"/>
  <c r="BD46" i="4" s="1"/>
  <c r="BA5" i="8" s="1"/>
  <c r="AZ5" i="3"/>
  <c r="BA6" i="8" s="1"/>
  <c r="AY30" i="7"/>
  <c r="BC41" i="4" s="1"/>
  <c r="BC42" i="4" s="1"/>
  <c r="BC46" i="4" s="1"/>
  <c r="AZ5" i="8" s="1"/>
  <c r="AY5" i="3"/>
  <c r="AZ6" i="8" s="1"/>
  <c r="BD12" i="7"/>
  <c r="BD15" i="7" s="1"/>
  <c r="BD16" i="7" s="1"/>
  <c r="BD8" i="7"/>
  <c r="BD9" i="7" s="1"/>
  <c r="EZ85" i="7" s="1"/>
  <c r="CX84" i="7"/>
  <c r="BD84" i="7"/>
  <c r="BJ84" i="7"/>
  <c r="BT84" i="7"/>
  <c r="BN84" i="7"/>
  <c r="CK84" i="7"/>
  <c r="CU84" i="7"/>
  <c r="CR84" i="7"/>
  <c r="CG84" i="7"/>
  <c r="BQ84" i="7"/>
  <c r="CA84" i="7"/>
  <c r="BV84" i="7"/>
  <c r="CB84" i="7"/>
  <c r="BE84" i="7"/>
  <c r="BH84" i="7"/>
  <c r="BG84" i="7"/>
  <c r="CW84" i="7"/>
  <c r="CM84" i="7"/>
  <c r="BF84" i="7"/>
  <c r="CL84" i="7"/>
  <c r="CO84" i="7"/>
  <c r="BZ84" i="7"/>
  <c r="CQ84" i="7"/>
  <c r="BO84" i="7"/>
  <c r="CJ84" i="7"/>
  <c r="BC84" i="7"/>
  <c r="BC17" i="7" s="1"/>
  <c r="BR84" i="7"/>
  <c r="BL84" i="7"/>
  <c r="CF84" i="7"/>
  <c r="CE84" i="7"/>
  <c r="CP84" i="7"/>
  <c r="BS84" i="7"/>
  <c r="BU84" i="7"/>
  <c r="CI84" i="7"/>
  <c r="BX84" i="7"/>
  <c r="CV84" i="7"/>
  <c r="BP84" i="7"/>
  <c r="BI84" i="7"/>
  <c r="CN84" i="7"/>
  <c r="BY84" i="7"/>
  <c r="CS84" i="7"/>
  <c r="BW84" i="7"/>
  <c r="CT84" i="7"/>
  <c r="CC84" i="7"/>
  <c r="BK84" i="7"/>
  <c r="CD84" i="7"/>
  <c r="BM84" i="7"/>
  <c r="CH84" i="7"/>
  <c r="BK17" i="4"/>
  <c r="BL15" i="4"/>
  <c r="BJ28" i="4"/>
  <c r="BK25" i="4"/>
  <c r="BN39" i="4"/>
  <c r="BI20" i="4"/>
  <c r="BH22" i="4"/>
  <c r="BB19" i="7"/>
  <c r="BB20" i="7" s="1"/>
  <c r="BF40" i="4"/>
  <c r="BB18" i="7"/>
  <c r="BG7" i="4"/>
  <c r="BM5" i="4"/>
  <c r="BE6" i="7"/>
  <c r="BF5" i="7"/>
  <c r="BB20" i="12" l="1"/>
  <c r="BB73" i="12" s="1"/>
  <c r="BC73" i="12" s="1"/>
  <c r="BD73" i="12" s="1"/>
  <c r="BE73" i="12" s="1"/>
  <c r="BF73" i="12" s="1"/>
  <c r="BG73" i="12" s="1"/>
  <c r="BH73" i="12" s="1"/>
  <c r="BI73" i="12" s="1"/>
  <c r="BJ73" i="12" s="1"/>
  <c r="BK73" i="12" s="1"/>
  <c r="BL73" i="12" s="1"/>
  <c r="BM73" i="12" s="1"/>
  <c r="BN73" i="12" s="1"/>
  <c r="BO73" i="12" s="1"/>
  <c r="BP73" i="12" s="1"/>
  <c r="BQ73" i="12" s="1"/>
  <c r="BR73" i="12" s="1"/>
  <c r="BS73" i="12" s="1"/>
  <c r="BT73" i="12" s="1"/>
  <c r="BU73" i="12" s="1"/>
  <c r="BV73" i="12" s="1"/>
  <c r="BW73" i="12" s="1"/>
  <c r="BX73" i="12" s="1"/>
  <c r="BY73" i="12" s="1"/>
  <c r="BZ73" i="12" s="1"/>
  <c r="CA73" i="12" s="1"/>
  <c r="CB73" i="12" s="1"/>
  <c r="CC73" i="12" s="1"/>
  <c r="CD73" i="12" s="1"/>
  <c r="CE73" i="12" s="1"/>
  <c r="CF73" i="12" s="1"/>
  <c r="CG73" i="12" s="1"/>
  <c r="CH73" i="12" s="1"/>
  <c r="CI73" i="12" s="1"/>
  <c r="CJ73" i="12" s="1"/>
  <c r="CK73" i="12" s="1"/>
  <c r="CL73" i="12" s="1"/>
  <c r="CM73" i="12" s="1"/>
  <c r="CN73" i="12" s="1"/>
  <c r="CO73" i="12" s="1"/>
  <c r="CP73" i="12" s="1"/>
  <c r="CQ73" i="12" s="1"/>
  <c r="CR73" i="12" s="1"/>
  <c r="CS73" i="12" s="1"/>
  <c r="CT73" i="12" s="1"/>
  <c r="CU73" i="12" s="1"/>
  <c r="CV73" i="12" s="1"/>
  <c r="CW73" i="12" s="1"/>
  <c r="GO85" i="7"/>
  <c r="FW85" i="7"/>
  <c r="FQ85" i="7"/>
  <c r="GU85" i="7"/>
  <c r="FG85" i="7"/>
  <c r="FX85" i="7"/>
  <c r="FA85" i="7"/>
  <c r="GV85" i="7"/>
  <c r="GM85" i="7"/>
  <c r="GN85" i="7"/>
  <c r="GT85" i="7"/>
  <c r="FB85" i="7"/>
  <c r="FJ85" i="7"/>
  <c r="FR85" i="7"/>
  <c r="GW85" i="7"/>
  <c r="FY85" i="7"/>
  <c r="FZ85" i="7"/>
  <c r="FC85" i="7"/>
  <c r="GE85" i="7"/>
  <c r="GH85" i="7"/>
  <c r="FK85" i="7"/>
  <c r="FH85" i="7"/>
  <c r="FP85" i="7"/>
  <c r="GP85" i="7"/>
  <c r="FS85" i="7"/>
  <c r="GX85" i="7"/>
  <c r="GA85" i="7"/>
  <c r="FD85" i="7"/>
  <c r="GF85" i="7"/>
  <c r="GI85" i="7"/>
  <c r="FL85" i="7"/>
  <c r="FE85" i="7"/>
  <c r="FI85" i="7"/>
  <c r="GQ85" i="7"/>
  <c r="FT85" i="7"/>
  <c r="FM85" i="7"/>
  <c r="FF85" i="7"/>
  <c r="GG85" i="7"/>
  <c r="GY85" i="7"/>
  <c r="GB85" i="7"/>
  <c r="FU85" i="7"/>
  <c r="FN85" i="7"/>
  <c r="FO85" i="7"/>
  <c r="GR85" i="7"/>
  <c r="GK85" i="7"/>
  <c r="GD85" i="7"/>
  <c r="GS85" i="7"/>
  <c r="FV85" i="7"/>
  <c r="GL85" i="7"/>
  <c r="GJ85" i="7"/>
  <c r="GZ85" i="7"/>
  <c r="GC85" i="7"/>
  <c r="BB25" i="7"/>
  <c r="BB29" i="7" s="1"/>
  <c r="AY21" i="12"/>
  <c r="AY21" i="7"/>
  <c r="AY22" i="7" s="1"/>
  <c r="BE32" i="7"/>
  <c r="BF2" i="7"/>
  <c r="BI11" i="4"/>
  <c r="BH12" i="4"/>
  <c r="BS34" i="4"/>
  <c r="BU32" i="4"/>
  <c r="BF6" i="7"/>
  <c r="BG5" i="7"/>
  <c r="BO39" i="4"/>
  <c r="BL17" i="4"/>
  <c r="BM15" i="4"/>
  <c r="BD85" i="7"/>
  <c r="BD17" i="7" s="1"/>
  <c r="BC20" i="12" s="1"/>
  <c r="BC74" i="12" s="1"/>
  <c r="BD74" i="12" s="1"/>
  <c r="BE74" i="12" s="1"/>
  <c r="BF74" i="12" s="1"/>
  <c r="BG74" i="12" s="1"/>
  <c r="BH74" i="12" s="1"/>
  <c r="BI74" i="12" s="1"/>
  <c r="BJ74" i="12" s="1"/>
  <c r="BK74" i="12" s="1"/>
  <c r="BL74" i="12" s="1"/>
  <c r="BM74" i="12" s="1"/>
  <c r="BN74" i="12" s="1"/>
  <c r="BO74" i="12" s="1"/>
  <c r="BP74" i="12" s="1"/>
  <c r="BQ74" i="12" s="1"/>
  <c r="BR74" i="12" s="1"/>
  <c r="BS74" i="12" s="1"/>
  <c r="BT74" i="12" s="1"/>
  <c r="BU74" i="12" s="1"/>
  <c r="BV74" i="12" s="1"/>
  <c r="BW74" i="12" s="1"/>
  <c r="BX74" i="12" s="1"/>
  <c r="BY74" i="12" s="1"/>
  <c r="BZ74" i="12" s="1"/>
  <c r="CA74" i="12" s="1"/>
  <c r="CB74" i="12" s="1"/>
  <c r="CC74" i="12" s="1"/>
  <c r="CD74" i="12" s="1"/>
  <c r="CE74" i="12" s="1"/>
  <c r="CF74" i="12" s="1"/>
  <c r="CG74" i="12" s="1"/>
  <c r="CH74" i="12" s="1"/>
  <c r="CI74" i="12" s="1"/>
  <c r="CJ74" i="12" s="1"/>
  <c r="CK74" i="12" s="1"/>
  <c r="CL74" i="12" s="1"/>
  <c r="CM74" i="12" s="1"/>
  <c r="CN74" i="12" s="1"/>
  <c r="CO74" i="12" s="1"/>
  <c r="CP74" i="12" s="1"/>
  <c r="CQ74" i="12" s="1"/>
  <c r="CR74" i="12" s="1"/>
  <c r="CS74" i="12" s="1"/>
  <c r="CT74" i="12" s="1"/>
  <c r="CU74" i="12" s="1"/>
  <c r="CV74" i="12" s="1"/>
  <c r="CW74" i="12" s="1"/>
  <c r="BJ85" i="7"/>
  <c r="BQ85" i="7"/>
  <c r="BU85" i="7"/>
  <c r="BE85" i="7"/>
  <c r="BF85" i="7"/>
  <c r="CM85" i="7"/>
  <c r="BT85" i="7"/>
  <c r="CB85" i="7"/>
  <c r="CH85" i="7"/>
  <c r="CG85" i="7"/>
  <c r="CD85" i="7"/>
  <c r="BH85" i="7"/>
  <c r="BG85" i="7"/>
  <c r="BZ85" i="7"/>
  <c r="BV85" i="7"/>
  <c r="BN85" i="7"/>
  <c r="CN85" i="7"/>
  <c r="CS85" i="7"/>
  <c r="BM85" i="7"/>
  <c r="BY85" i="7"/>
  <c r="CX85" i="7"/>
  <c r="CT85" i="7"/>
  <c r="BO85" i="7"/>
  <c r="CA85" i="7"/>
  <c r="BX85" i="7"/>
  <c r="BP85" i="7"/>
  <c r="BS85" i="7"/>
  <c r="CO85" i="7"/>
  <c r="BI85" i="7"/>
  <c r="CW85" i="7"/>
  <c r="CJ85" i="7"/>
  <c r="CF85" i="7"/>
  <c r="CK85" i="7"/>
  <c r="CE85" i="7"/>
  <c r="CV85" i="7"/>
  <c r="CI85" i="7"/>
  <c r="CR85" i="7"/>
  <c r="BK85" i="7"/>
  <c r="CC85" i="7"/>
  <c r="CL85" i="7"/>
  <c r="BL85" i="7"/>
  <c r="CP85" i="7"/>
  <c r="CU85" i="7"/>
  <c r="BW85" i="7"/>
  <c r="BR85" i="7"/>
  <c r="CQ85" i="7"/>
  <c r="AZ7" i="8"/>
  <c r="BN5" i="4"/>
  <c r="BE12" i="7"/>
  <c r="BE15" i="7" s="1"/>
  <c r="BE16" i="7" s="1"/>
  <c r="BE8" i="7"/>
  <c r="BE9" i="7" s="1"/>
  <c r="BA29" i="7"/>
  <c r="BH7" i="4"/>
  <c r="BI22" i="4"/>
  <c r="BJ20" i="4"/>
  <c r="BL25" i="4"/>
  <c r="BK28" i="4"/>
  <c r="BC19" i="7"/>
  <c r="BC20" i="7" s="1"/>
  <c r="BG40" i="4"/>
  <c r="BC18" i="7"/>
  <c r="BA7" i="8"/>
  <c r="BH7" i="7"/>
  <c r="BG13" i="7"/>
  <c r="FA86" i="7" l="1"/>
  <c r="EZ86" i="7"/>
  <c r="FS86" i="7"/>
  <c r="FR86" i="7"/>
  <c r="GP86" i="7"/>
  <c r="FZ86" i="7"/>
  <c r="GR86" i="7"/>
  <c r="FL86" i="7"/>
  <c r="GQ86" i="7"/>
  <c r="FT86" i="7"/>
  <c r="FC86" i="7"/>
  <c r="FB86" i="7"/>
  <c r="GJ86" i="7"/>
  <c r="GI86" i="7"/>
  <c r="GK86" i="7"/>
  <c r="FF86" i="7"/>
  <c r="GS86" i="7"/>
  <c r="FN86" i="7"/>
  <c r="HA86" i="7"/>
  <c r="FV86" i="7"/>
  <c r="GD86" i="7"/>
  <c r="FG86" i="7"/>
  <c r="GL86" i="7"/>
  <c r="FO86" i="7"/>
  <c r="FH86" i="7"/>
  <c r="GT86" i="7"/>
  <c r="FW86" i="7"/>
  <c r="FP86" i="7"/>
  <c r="FI86" i="7"/>
  <c r="GE86" i="7"/>
  <c r="FX86" i="7"/>
  <c r="FQ86" i="7"/>
  <c r="GM86" i="7"/>
  <c r="GF86" i="7"/>
  <c r="FY86" i="7"/>
  <c r="GU86" i="7"/>
  <c r="GN86" i="7"/>
  <c r="GG86" i="7"/>
  <c r="GX86" i="7"/>
  <c r="GV86" i="7"/>
  <c r="GO86" i="7"/>
  <c r="GA86" i="7"/>
  <c r="GW86" i="7"/>
  <c r="FD86" i="7"/>
  <c r="GY86" i="7"/>
  <c r="FE86" i="7"/>
  <c r="GB86" i="7"/>
  <c r="FU86" i="7"/>
  <c r="GH86" i="7"/>
  <c r="FM86" i="7"/>
  <c r="GC86" i="7"/>
  <c r="FJ86" i="7"/>
  <c r="GZ86" i="7"/>
  <c r="FK86" i="7"/>
  <c r="BC25" i="7"/>
  <c r="BF32" i="7"/>
  <c r="BG2" i="7"/>
  <c r="AZ21" i="12"/>
  <c r="AZ21" i="7"/>
  <c r="AZ22" i="7" s="1"/>
  <c r="BJ11" i="4"/>
  <c r="BI12" i="4"/>
  <c r="BU34" i="4"/>
  <c r="BV32" i="4"/>
  <c r="BI7" i="7"/>
  <c r="BH13" i="7"/>
  <c r="BM25" i="4"/>
  <c r="BL28" i="4"/>
  <c r="BJ22" i="4"/>
  <c r="BK20" i="4"/>
  <c r="BN15" i="4"/>
  <c r="BM17" i="4"/>
  <c r="BI7" i="4"/>
  <c r="BG6" i="7"/>
  <c r="BH5" i="7"/>
  <c r="BB30" i="7"/>
  <c r="BF41" i="4" s="1"/>
  <c r="BF42" i="4" s="1"/>
  <c r="BF46" i="4" s="1"/>
  <c r="BC5" i="8" s="1"/>
  <c r="BB5" i="3"/>
  <c r="BC6" i="8" s="1"/>
  <c r="BO5" i="4"/>
  <c r="BP39" i="4"/>
  <c r="BF12" i="7"/>
  <c r="BF15" i="7" s="1"/>
  <c r="BF16" i="7" s="1"/>
  <c r="BF8" i="7"/>
  <c r="BF9" i="7" s="1"/>
  <c r="BA30" i="7"/>
  <c r="BE41" i="4" s="1"/>
  <c r="BE42" i="4" s="1"/>
  <c r="BE46" i="4" s="1"/>
  <c r="BB5" i="8" s="1"/>
  <c r="BA5" i="3"/>
  <c r="BB6" i="8" s="1"/>
  <c r="BE86" i="7"/>
  <c r="BE17" i="7" s="1"/>
  <c r="BD20" i="12" s="1"/>
  <c r="BO86" i="7"/>
  <c r="BM86" i="7"/>
  <c r="BI86" i="7"/>
  <c r="BT86" i="7"/>
  <c r="CR86" i="7"/>
  <c r="CA86" i="7"/>
  <c r="BK86" i="7"/>
  <c r="BW86" i="7"/>
  <c r="CT86" i="7"/>
  <c r="BZ86" i="7"/>
  <c r="CS86" i="7"/>
  <c r="CL86" i="7"/>
  <c r="BG86" i="7"/>
  <c r="BL86" i="7"/>
  <c r="BY86" i="7"/>
  <c r="CV86" i="7"/>
  <c r="CO86" i="7"/>
  <c r="CP86" i="7"/>
  <c r="CB86" i="7"/>
  <c r="CC86" i="7"/>
  <c r="CM86" i="7"/>
  <c r="CF86" i="7"/>
  <c r="CW86" i="7"/>
  <c r="BH86" i="7"/>
  <c r="BF86" i="7"/>
  <c r="BJ86" i="7"/>
  <c r="CK86" i="7"/>
  <c r="CX86" i="7"/>
  <c r="CD86" i="7"/>
  <c r="HB86" i="7"/>
  <c r="BN86" i="7"/>
  <c r="BQ86" i="7"/>
  <c r="BX86" i="7"/>
  <c r="CG86" i="7"/>
  <c r="BP86" i="7"/>
  <c r="CQ86" i="7"/>
  <c r="CH86" i="7"/>
  <c r="CI86" i="7"/>
  <c r="BS86" i="7"/>
  <c r="CN86" i="7"/>
  <c r="BU86" i="7"/>
  <c r="CJ86" i="7"/>
  <c r="CE86" i="7"/>
  <c r="BV86" i="7"/>
  <c r="BR86" i="7"/>
  <c r="CU86" i="7"/>
  <c r="BH40" i="4"/>
  <c r="BD19" i="7"/>
  <c r="BD20" i="7" s="1"/>
  <c r="BD18" i="7"/>
  <c r="FB87" i="7" l="1"/>
  <c r="FA87" i="7"/>
  <c r="EZ87" i="7"/>
  <c r="FO87" i="7"/>
  <c r="HB87" i="7"/>
  <c r="FN87" i="7"/>
  <c r="GL87" i="7"/>
  <c r="FM87" i="7"/>
  <c r="FV87" i="7"/>
  <c r="GK87" i="7"/>
  <c r="GM87" i="7"/>
  <c r="GS87" i="7"/>
  <c r="FU87" i="7"/>
  <c r="GE87" i="7"/>
  <c r="GH87" i="7"/>
  <c r="GI87" i="7"/>
  <c r="GB87" i="7"/>
  <c r="HA87" i="7"/>
  <c r="FF87" i="7"/>
  <c r="GP87" i="7"/>
  <c r="GQ87" i="7"/>
  <c r="GJ87" i="7"/>
  <c r="GD87" i="7"/>
  <c r="GX87" i="7"/>
  <c r="GY87" i="7"/>
  <c r="GR87" i="7"/>
  <c r="FG87" i="7"/>
  <c r="GZ87" i="7"/>
  <c r="FH87" i="7"/>
  <c r="FP87" i="7"/>
  <c r="FX87" i="7"/>
  <c r="GF87" i="7"/>
  <c r="GN87" i="7"/>
  <c r="FI87" i="7"/>
  <c r="GV87" i="7"/>
  <c r="FQ87" i="7"/>
  <c r="GT87" i="7"/>
  <c r="FY87" i="7"/>
  <c r="FC87" i="7"/>
  <c r="FW87" i="7"/>
  <c r="GO87" i="7"/>
  <c r="FR87" i="7"/>
  <c r="FS87" i="7"/>
  <c r="FL87" i="7"/>
  <c r="GU87" i="7"/>
  <c r="FD87" i="7"/>
  <c r="FE87" i="7"/>
  <c r="FT87" i="7"/>
  <c r="GG87" i="7"/>
  <c r="GW87" i="7"/>
  <c r="GC87" i="7"/>
  <c r="FJ87" i="7"/>
  <c r="FZ87" i="7"/>
  <c r="GA87" i="7"/>
  <c r="FK87" i="7"/>
  <c r="BD75" i="12"/>
  <c r="BE75" i="12" s="1"/>
  <c r="BF75" i="12" s="1"/>
  <c r="BG75" i="12" s="1"/>
  <c r="BH75" i="12" s="1"/>
  <c r="BI75" i="12" s="1"/>
  <c r="BJ75" i="12" s="1"/>
  <c r="BK75" i="12" s="1"/>
  <c r="BL75" i="12" s="1"/>
  <c r="BM75" i="12" s="1"/>
  <c r="BN75" i="12" s="1"/>
  <c r="BO75" i="12" s="1"/>
  <c r="BP75" i="12" s="1"/>
  <c r="BQ75" i="12" s="1"/>
  <c r="BR75" i="12" s="1"/>
  <c r="BS75" i="12" s="1"/>
  <c r="BT75" i="12" s="1"/>
  <c r="BU75" i="12" s="1"/>
  <c r="BV75" i="12" s="1"/>
  <c r="BW75" i="12" s="1"/>
  <c r="BX75" i="12" s="1"/>
  <c r="BY75" i="12" s="1"/>
  <c r="BZ75" i="12" s="1"/>
  <c r="CA75" i="12" s="1"/>
  <c r="CB75" i="12" s="1"/>
  <c r="CC75" i="12" s="1"/>
  <c r="CD75" i="12" s="1"/>
  <c r="CE75" i="12" s="1"/>
  <c r="CF75" i="12" s="1"/>
  <c r="CG75" i="12" s="1"/>
  <c r="CH75" i="12" s="1"/>
  <c r="CI75" i="12" s="1"/>
  <c r="CJ75" i="12" s="1"/>
  <c r="CK75" i="12" s="1"/>
  <c r="CL75" i="12" s="1"/>
  <c r="CM75" i="12" s="1"/>
  <c r="CN75" i="12" s="1"/>
  <c r="CO75" i="12" s="1"/>
  <c r="CP75" i="12" s="1"/>
  <c r="CQ75" i="12" s="1"/>
  <c r="CR75" i="12" s="1"/>
  <c r="CS75" i="12" s="1"/>
  <c r="CT75" i="12" s="1"/>
  <c r="CU75" i="12" s="1"/>
  <c r="CV75" i="12" s="1"/>
  <c r="CW75" i="12" s="1"/>
  <c r="BA21" i="12"/>
  <c r="BA21" i="7"/>
  <c r="BA22" i="7" s="1"/>
  <c r="BG32" i="7"/>
  <c r="BH2" i="7"/>
  <c r="BK11" i="4"/>
  <c r="BJ12" i="4"/>
  <c r="BC7" i="8"/>
  <c r="BB7" i="8"/>
  <c r="BV34" i="4"/>
  <c r="BW32" i="4"/>
  <c r="BI40" i="4"/>
  <c r="BE19" i="7"/>
  <c r="BE20" i="7" s="1"/>
  <c r="BE18" i="7"/>
  <c r="BJ87" i="7"/>
  <c r="BL87" i="7"/>
  <c r="CV87" i="7"/>
  <c r="BH87" i="7"/>
  <c r="BK87" i="7"/>
  <c r="CD87" i="7"/>
  <c r="CJ87" i="7"/>
  <c r="CK87" i="7"/>
  <c r="BV87" i="7"/>
  <c r="BU87" i="7"/>
  <c r="CU87" i="7"/>
  <c r="HC87" i="7"/>
  <c r="BG87" i="7"/>
  <c r="BI87" i="7"/>
  <c r="BX87" i="7"/>
  <c r="BO87" i="7"/>
  <c r="CE87" i="7"/>
  <c r="CM87" i="7"/>
  <c r="CN87" i="7"/>
  <c r="CQ87" i="7"/>
  <c r="CL87" i="7"/>
  <c r="BN87" i="7"/>
  <c r="CO87" i="7"/>
  <c r="BF87" i="7"/>
  <c r="BF17" i="7" s="1"/>
  <c r="BE20" i="12" s="1"/>
  <c r="HD87" i="7"/>
  <c r="BS87" i="7"/>
  <c r="CB87" i="7"/>
  <c r="CH87" i="7"/>
  <c r="CP87" i="7"/>
  <c r="BR87" i="7"/>
  <c r="CG87" i="7"/>
  <c r="BM87" i="7"/>
  <c r="CW87" i="7"/>
  <c r="CR87" i="7"/>
  <c r="CS87" i="7"/>
  <c r="BZ87" i="7"/>
  <c r="CI87" i="7"/>
  <c r="BQ87" i="7"/>
  <c r="BW87" i="7"/>
  <c r="CF87" i="7"/>
  <c r="CC87" i="7"/>
  <c r="BT87" i="7"/>
  <c r="BY87" i="7"/>
  <c r="BP87" i="7"/>
  <c r="CX87" i="7"/>
  <c r="CA87" i="7"/>
  <c r="CT87" i="7"/>
  <c r="BC29" i="7"/>
  <c r="BG12" i="7"/>
  <c r="BG15" i="7" s="1"/>
  <c r="BG16" i="7" s="1"/>
  <c r="BG8" i="7"/>
  <c r="BG9" i="7" s="1"/>
  <c r="BN25" i="4"/>
  <c r="BM28" i="4"/>
  <c r="BJ7" i="4"/>
  <c r="BO15" i="4"/>
  <c r="BN17" i="4"/>
  <c r="BK22" i="4"/>
  <c r="BL20" i="4"/>
  <c r="BJ7" i="7"/>
  <c r="BI13" i="7"/>
  <c r="BQ39" i="4"/>
  <c r="BP5" i="4"/>
  <c r="BH6" i="7"/>
  <c r="BI5" i="7"/>
  <c r="EZ88" i="7" l="1"/>
  <c r="FC88" i="7"/>
  <c r="FA88" i="7"/>
  <c r="FB88" i="7"/>
  <c r="BE25" i="7"/>
  <c r="BE76" i="12"/>
  <c r="BF76" i="12" s="1"/>
  <c r="BG76" i="12" s="1"/>
  <c r="BH76" i="12" s="1"/>
  <c r="BI76" i="12" s="1"/>
  <c r="BJ76" i="12" s="1"/>
  <c r="BK76" i="12" s="1"/>
  <c r="BL76" i="12" s="1"/>
  <c r="BM76" i="12" s="1"/>
  <c r="BN76" i="12" s="1"/>
  <c r="BO76" i="12" s="1"/>
  <c r="BP76" i="12" s="1"/>
  <c r="BQ76" i="12" s="1"/>
  <c r="BR76" i="12" s="1"/>
  <c r="BS76" i="12" s="1"/>
  <c r="BT76" i="12" s="1"/>
  <c r="BU76" i="12" s="1"/>
  <c r="BV76" i="12" s="1"/>
  <c r="BW76" i="12" s="1"/>
  <c r="BX76" i="12" s="1"/>
  <c r="BY76" i="12" s="1"/>
  <c r="BZ76" i="12" s="1"/>
  <c r="CA76" i="12" s="1"/>
  <c r="CB76" i="12" s="1"/>
  <c r="CC76" i="12" s="1"/>
  <c r="CD76" i="12" s="1"/>
  <c r="CE76" i="12" s="1"/>
  <c r="CF76" i="12" s="1"/>
  <c r="CG76" i="12" s="1"/>
  <c r="CH76" i="12" s="1"/>
  <c r="CI76" i="12" s="1"/>
  <c r="CJ76" i="12" s="1"/>
  <c r="CK76" i="12" s="1"/>
  <c r="CL76" i="12" s="1"/>
  <c r="CM76" i="12" s="1"/>
  <c r="CN76" i="12" s="1"/>
  <c r="CO76" i="12" s="1"/>
  <c r="CP76" i="12" s="1"/>
  <c r="CQ76" i="12" s="1"/>
  <c r="CR76" i="12" s="1"/>
  <c r="CS76" i="12" s="1"/>
  <c r="CT76" i="12" s="1"/>
  <c r="CU76" i="12" s="1"/>
  <c r="CV76" i="12" s="1"/>
  <c r="CW76" i="12" s="1"/>
  <c r="FP88" i="7"/>
  <c r="FR88" i="7"/>
  <c r="FJ88" i="7"/>
  <c r="GX88" i="7"/>
  <c r="GG88" i="7"/>
  <c r="GF88" i="7"/>
  <c r="FI88" i="7"/>
  <c r="GN88" i="7"/>
  <c r="FS88" i="7"/>
  <c r="GH88" i="7"/>
  <c r="GA88" i="7"/>
  <c r="GV88" i="7"/>
  <c r="GI88" i="7"/>
  <c r="FD88" i="7"/>
  <c r="FY88" i="7"/>
  <c r="GQ88" i="7"/>
  <c r="FL88" i="7"/>
  <c r="GW88" i="7"/>
  <c r="GY88" i="7"/>
  <c r="FT88" i="7"/>
  <c r="FZ88" i="7"/>
  <c r="GO88" i="7"/>
  <c r="GB88" i="7"/>
  <c r="FE88" i="7"/>
  <c r="FF88" i="7"/>
  <c r="FH88" i="7"/>
  <c r="GJ88" i="7"/>
  <c r="FM88" i="7"/>
  <c r="FN88" i="7"/>
  <c r="FG88" i="7"/>
  <c r="GR88" i="7"/>
  <c r="FU88" i="7"/>
  <c r="FV88" i="7"/>
  <c r="FO88" i="7"/>
  <c r="GZ88" i="7"/>
  <c r="GC88" i="7"/>
  <c r="GD88" i="7"/>
  <c r="FW88" i="7"/>
  <c r="GK88" i="7"/>
  <c r="GL88" i="7"/>
  <c r="GE88" i="7"/>
  <c r="GS88" i="7"/>
  <c r="GT88" i="7"/>
  <c r="GM88" i="7"/>
  <c r="HA88" i="7"/>
  <c r="HB88" i="7"/>
  <c r="GU88" i="7"/>
  <c r="HC88" i="7"/>
  <c r="GP88" i="7"/>
  <c r="FX88" i="7"/>
  <c r="FQ88" i="7"/>
  <c r="FK88" i="7"/>
  <c r="BH32" i="7"/>
  <c r="BI2" i="7"/>
  <c r="BB21" i="12"/>
  <c r="BB21" i="7"/>
  <c r="BB22" i="7" s="1"/>
  <c r="BL11" i="4"/>
  <c r="BK12" i="4"/>
  <c r="BW34" i="4"/>
  <c r="BX32" i="4"/>
  <c r="BK7" i="7"/>
  <c r="BJ13" i="7"/>
  <c r="BR39" i="4"/>
  <c r="BM20" i="4"/>
  <c r="BL22" i="4"/>
  <c r="BK7" i="4"/>
  <c r="CW88" i="7"/>
  <c r="HD88" i="7"/>
  <c r="CU88" i="7"/>
  <c r="BH88" i="7"/>
  <c r="BL88" i="7"/>
  <c r="BU88" i="7"/>
  <c r="BK88" i="7"/>
  <c r="CO88" i="7"/>
  <c r="CH88" i="7"/>
  <c r="CG88" i="7"/>
  <c r="BT88" i="7"/>
  <c r="CC88" i="7"/>
  <c r="CL88" i="7"/>
  <c r="BI88" i="7"/>
  <c r="CX88" i="7"/>
  <c r="BR88" i="7"/>
  <c r="CB88" i="7"/>
  <c r="BO88" i="7"/>
  <c r="CT88" i="7"/>
  <c r="CK88" i="7"/>
  <c r="BS88" i="7"/>
  <c r="CA88" i="7"/>
  <c r="CV88" i="7"/>
  <c r="HF88" i="7"/>
  <c r="BQ88" i="7"/>
  <c r="BX88" i="7"/>
  <c r="CJ88" i="7"/>
  <c r="CN88" i="7"/>
  <c r="BV88" i="7"/>
  <c r="HE88" i="7"/>
  <c r="BJ88" i="7"/>
  <c r="BZ88" i="7"/>
  <c r="CM88" i="7"/>
  <c r="CS88" i="7"/>
  <c r="CQ88" i="7"/>
  <c r="CI88" i="7"/>
  <c r="BM88" i="7"/>
  <c r="CP88" i="7"/>
  <c r="CR88" i="7"/>
  <c r="CE88" i="7"/>
  <c r="CD88" i="7"/>
  <c r="BG88" i="7"/>
  <c r="BG17" i="7" s="1"/>
  <c r="BF20" i="12" s="1"/>
  <c r="CF88" i="7"/>
  <c r="BY88" i="7"/>
  <c r="BN88" i="7"/>
  <c r="BW88" i="7"/>
  <c r="BP88" i="7"/>
  <c r="BJ40" i="4"/>
  <c r="BF19" i="7"/>
  <c r="BF20" i="7" s="1"/>
  <c r="BF18" i="7"/>
  <c r="BH8" i="7"/>
  <c r="BH9" i="7" s="1"/>
  <c r="BH12" i="7"/>
  <c r="BH15" i="7" s="1"/>
  <c r="BH16" i="7" s="1"/>
  <c r="BC30" i="7"/>
  <c r="BG41" i="4" s="1"/>
  <c r="BG42" i="4" s="1"/>
  <c r="BG46" i="4" s="1"/>
  <c r="BD5" i="8" s="1"/>
  <c r="BC5" i="3"/>
  <c r="BD6" i="8" s="1"/>
  <c r="BO17" i="4"/>
  <c r="BP15" i="4"/>
  <c r="BI6" i="7"/>
  <c r="BJ5" i="7"/>
  <c r="BQ5" i="4"/>
  <c r="BO25" i="4"/>
  <c r="BN28" i="4"/>
  <c r="FB89" i="7" l="1"/>
  <c r="FC89" i="7"/>
  <c r="EZ89" i="7"/>
  <c r="FD89" i="7"/>
  <c r="FA89" i="7"/>
  <c r="BF77" i="12"/>
  <c r="BG77" i="12" s="1"/>
  <c r="BH77" i="12" s="1"/>
  <c r="BI77" i="12" s="1"/>
  <c r="BJ77" i="12" s="1"/>
  <c r="BK77" i="12" s="1"/>
  <c r="BL77" i="12" s="1"/>
  <c r="BM77" i="12" s="1"/>
  <c r="BN77" i="12" s="1"/>
  <c r="BO77" i="12" s="1"/>
  <c r="BP77" i="12" s="1"/>
  <c r="BQ77" i="12" s="1"/>
  <c r="BR77" i="12" s="1"/>
  <c r="BS77" i="12" s="1"/>
  <c r="BT77" i="12" s="1"/>
  <c r="BU77" i="12" s="1"/>
  <c r="BV77" i="12" s="1"/>
  <c r="BW77" i="12" s="1"/>
  <c r="BX77" i="12" s="1"/>
  <c r="BY77" i="12" s="1"/>
  <c r="BZ77" i="12" s="1"/>
  <c r="CA77" i="12" s="1"/>
  <c r="CB77" i="12" s="1"/>
  <c r="CC77" i="12" s="1"/>
  <c r="CD77" i="12" s="1"/>
  <c r="CE77" i="12" s="1"/>
  <c r="CF77" i="12" s="1"/>
  <c r="CG77" i="12" s="1"/>
  <c r="CH77" i="12" s="1"/>
  <c r="CI77" i="12" s="1"/>
  <c r="CJ77" i="12" s="1"/>
  <c r="CK77" i="12" s="1"/>
  <c r="CL77" i="12" s="1"/>
  <c r="CM77" i="12" s="1"/>
  <c r="CN77" i="12" s="1"/>
  <c r="CO77" i="12" s="1"/>
  <c r="CP77" i="12" s="1"/>
  <c r="CQ77" i="12" s="1"/>
  <c r="CR77" i="12" s="1"/>
  <c r="CS77" i="12" s="1"/>
  <c r="CT77" i="12" s="1"/>
  <c r="CU77" i="12" s="1"/>
  <c r="CV77" i="12" s="1"/>
  <c r="CW77" i="12" s="1"/>
  <c r="BF25" i="7"/>
  <c r="BF29" i="7" s="1"/>
  <c r="GS89" i="7"/>
  <c r="FM89" i="7"/>
  <c r="FS89" i="7"/>
  <c r="GQ89" i="7"/>
  <c r="HA89" i="7"/>
  <c r="GK89" i="7"/>
  <c r="FK89" i="7"/>
  <c r="FU89" i="7"/>
  <c r="FE89" i="7"/>
  <c r="GY89" i="7"/>
  <c r="GU89" i="7"/>
  <c r="FX89" i="7"/>
  <c r="FQ89" i="7"/>
  <c r="FJ89" i="7"/>
  <c r="GB89" i="7"/>
  <c r="HC89" i="7"/>
  <c r="GF89" i="7"/>
  <c r="FY89" i="7"/>
  <c r="FR89" i="7"/>
  <c r="GJ89" i="7"/>
  <c r="GA89" i="7"/>
  <c r="GN89" i="7"/>
  <c r="GG89" i="7"/>
  <c r="FZ89" i="7"/>
  <c r="GR89" i="7"/>
  <c r="GV89" i="7"/>
  <c r="GO89" i="7"/>
  <c r="GH89" i="7"/>
  <c r="GZ89" i="7"/>
  <c r="HD89" i="7"/>
  <c r="GW89" i="7"/>
  <c r="GP89" i="7"/>
  <c r="GC89" i="7"/>
  <c r="GX89" i="7"/>
  <c r="GI89" i="7"/>
  <c r="FF89" i="7"/>
  <c r="FN89" i="7"/>
  <c r="FV89" i="7"/>
  <c r="GD89" i="7"/>
  <c r="GL89" i="7"/>
  <c r="FG89" i="7"/>
  <c r="GT89" i="7"/>
  <c r="FO89" i="7"/>
  <c r="GE89" i="7"/>
  <c r="FH89" i="7"/>
  <c r="FL89" i="7"/>
  <c r="FW89" i="7"/>
  <c r="GM89" i="7"/>
  <c r="FP89" i="7"/>
  <c r="FT89" i="7"/>
  <c r="FI89" i="7"/>
  <c r="HB89" i="7"/>
  <c r="BC21" i="12"/>
  <c r="BC21" i="7"/>
  <c r="BC22" i="7" s="1"/>
  <c r="BI32" i="7"/>
  <c r="BJ2" i="7"/>
  <c r="BM11" i="4"/>
  <c r="BL12" i="4"/>
  <c r="BX34" i="4"/>
  <c r="BY32" i="4"/>
  <c r="BD7" i="8"/>
  <c r="BL7" i="4"/>
  <c r="BS39" i="4"/>
  <c r="BK40" i="4"/>
  <c r="BG19" i="7"/>
  <c r="BG20" i="7" s="1"/>
  <c r="BG18" i="7"/>
  <c r="BE29" i="7"/>
  <c r="BP25" i="4"/>
  <c r="BO28" i="4"/>
  <c r="BQ15" i="4"/>
  <c r="BP17" i="4"/>
  <c r="BI8" i="7"/>
  <c r="BI9" i="7" s="1"/>
  <c r="BI12" i="7"/>
  <c r="BI15" i="7" s="1"/>
  <c r="BI16" i="7" s="1"/>
  <c r="BR5" i="4"/>
  <c r="BK5" i="7"/>
  <c r="BJ6" i="7"/>
  <c r="BH89" i="7"/>
  <c r="BH17" i="7" s="1"/>
  <c r="BG20" i="12" s="1"/>
  <c r="HH89" i="7"/>
  <c r="HG89" i="7"/>
  <c r="BJ89" i="7"/>
  <c r="BX89" i="7"/>
  <c r="BP89" i="7"/>
  <c r="CU89" i="7"/>
  <c r="BV89" i="7"/>
  <c r="CI89" i="7"/>
  <c r="BM89" i="7"/>
  <c r="CB89" i="7"/>
  <c r="CD89" i="7"/>
  <c r="CT89" i="7"/>
  <c r="HF89" i="7"/>
  <c r="BL89" i="7"/>
  <c r="BW89" i="7"/>
  <c r="BR89" i="7"/>
  <c r="BY89" i="7"/>
  <c r="CP89" i="7"/>
  <c r="CF89" i="7"/>
  <c r="CC89" i="7"/>
  <c r="CQ89" i="7"/>
  <c r="CO89" i="7"/>
  <c r="CH89" i="7"/>
  <c r="BS89" i="7"/>
  <c r="BQ89" i="7"/>
  <c r="CM89" i="7"/>
  <c r="BU89" i="7"/>
  <c r="CX89" i="7"/>
  <c r="CL89" i="7"/>
  <c r="HE89" i="7"/>
  <c r="BI89" i="7"/>
  <c r="BN89" i="7"/>
  <c r="CN89" i="7"/>
  <c r="CR89" i="7"/>
  <c r="CK89" i="7"/>
  <c r="CS89" i="7"/>
  <c r="CA89" i="7"/>
  <c r="CG89" i="7"/>
  <c r="CE89" i="7"/>
  <c r="BT89" i="7"/>
  <c r="BO89" i="7"/>
  <c r="CW89" i="7"/>
  <c r="CV89" i="7"/>
  <c r="BK89" i="7"/>
  <c r="BZ89" i="7"/>
  <c r="CJ89" i="7"/>
  <c r="BM22" i="4"/>
  <c r="BN20" i="4"/>
  <c r="BL7" i="7"/>
  <c r="BK13" i="7"/>
  <c r="FE90" i="7" l="1"/>
  <c r="FD90" i="7"/>
  <c r="FA90" i="7"/>
  <c r="FB90" i="7"/>
  <c r="FC90" i="7"/>
  <c r="EZ90" i="7"/>
  <c r="GF90" i="7"/>
  <c r="GL90" i="7"/>
  <c r="GN90" i="7"/>
  <c r="FF90" i="7"/>
  <c r="FX90" i="7"/>
  <c r="GD90" i="7"/>
  <c r="HD90" i="7"/>
  <c r="FH90" i="7"/>
  <c r="FI90" i="7"/>
  <c r="FQ90" i="7"/>
  <c r="FY90" i="7"/>
  <c r="GT90" i="7"/>
  <c r="GG90" i="7"/>
  <c r="FN90" i="7"/>
  <c r="GO90" i="7"/>
  <c r="GW90" i="7"/>
  <c r="FJ90" i="7"/>
  <c r="GV90" i="7"/>
  <c r="HE90" i="7"/>
  <c r="FR90" i="7"/>
  <c r="FG90" i="7"/>
  <c r="FP90" i="7"/>
  <c r="FZ90" i="7"/>
  <c r="FK90" i="7"/>
  <c r="FO90" i="7"/>
  <c r="GH90" i="7"/>
  <c r="FS90" i="7"/>
  <c r="FL90" i="7"/>
  <c r="FW90" i="7"/>
  <c r="HB90" i="7"/>
  <c r="GP90" i="7"/>
  <c r="GA90" i="7"/>
  <c r="FT90" i="7"/>
  <c r="FM90" i="7"/>
  <c r="GE90" i="7"/>
  <c r="FV90" i="7"/>
  <c r="GX90" i="7"/>
  <c r="GI90" i="7"/>
  <c r="GB90" i="7"/>
  <c r="FU90" i="7"/>
  <c r="GM90" i="7"/>
  <c r="GQ90" i="7"/>
  <c r="GJ90" i="7"/>
  <c r="GC90" i="7"/>
  <c r="GU90" i="7"/>
  <c r="GY90" i="7"/>
  <c r="GR90" i="7"/>
  <c r="GK90" i="7"/>
  <c r="HC90" i="7"/>
  <c r="HA90" i="7"/>
  <c r="GZ90" i="7"/>
  <c r="GS90" i="7"/>
  <c r="BG25" i="7"/>
  <c r="BG78" i="12"/>
  <c r="BH78" i="12" s="1"/>
  <c r="BI78" i="12" s="1"/>
  <c r="BJ78" i="12" s="1"/>
  <c r="BK78" i="12" s="1"/>
  <c r="BL78" i="12" s="1"/>
  <c r="BM78" i="12" s="1"/>
  <c r="BN78" i="12" s="1"/>
  <c r="BO78" i="12" s="1"/>
  <c r="BP78" i="12" s="1"/>
  <c r="BQ78" i="12" s="1"/>
  <c r="BR78" i="12" s="1"/>
  <c r="BS78" i="12" s="1"/>
  <c r="BT78" i="12" s="1"/>
  <c r="BU78" i="12" s="1"/>
  <c r="BV78" i="12" s="1"/>
  <c r="BW78" i="12" s="1"/>
  <c r="BX78" i="12" s="1"/>
  <c r="BY78" i="12" s="1"/>
  <c r="BZ78" i="12" s="1"/>
  <c r="CA78" i="12" s="1"/>
  <c r="CB78" i="12" s="1"/>
  <c r="CC78" i="12" s="1"/>
  <c r="CD78" i="12" s="1"/>
  <c r="CE78" i="12" s="1"/>
  <c r="CF78" i="12" s="1"/>
  <c r="CG78" i="12" s="1"/>
  <c r="CH78" i="12" s="1"/>
  <c r="CI78" i="12" s="1"/>
  <c r="CJ78" i="12" s="1"/>
  <c r="CK78" i="12" s="1"/>
  <c r="CL78" i="12" s="1"/>
  <c r="CM78" i="12" s="1"/>
  <c r="CN78" i="12" s="1"/>
  <c r="CO78" i="12" s="1"/>
  <c r="CP78" i="12" s="1"/>
  <c r="CQ78" i="12" s="1"/>
  <c r="CR78" i="12" s="1"/>
  <c r="CS78" i="12" s="1"/>
  <c r="CT78" i="12" s="1"/>
  <c r="CU78" i="12" s="1"/>
  <c r="CV78" i="12" s="1"/>
  <c r="CW78" i="12" s="1"/>
  <c r="BJ32" i="7"/>
  <c r="BK2" i="7"/>
  <c r="BD21" i="12"/>
  <c r="BD21" i="7"/>
  <c r="BD22" i="7" s="1"/>
  <c r="BN11" i="4"/>
  <c r="BM12" i="4"/>
  <c r="BY34" i="4"/>
  <c r="CA32" i="4"/>
  <c r="BE5" i="3"/>
  <c r="BF6" i="8" s="1"/>
  <c r="BE30" i="7"/>
  <c r="BI41" i="4" s="1"/>
  <c r="BI42" i="4" s="1"/>
  <c r="BI46" i="4" s="1"/>
  <c r="BF5" i="8" s="1"/>
  <c r="BT39" i="4"/>
  <c r="BJ8" i="7"/>
  <c r="BJ9" i="7" s="1"/>
  <c r="BJ12" i="7"/>
  <c r="BJ15" i="7" s="1"/>
  <c r="BJ16" i="7" s="1"/>
  <c r="BS5" i="4"/>
  <c r="HG90" i="7"/>
  <c r="HH90" i="7"/>
  <c r="BK90" i="7"/>
  <c r="BV90" i="7"/>
  <c r="BT90" i="7"/>
  <c r="CA90" i="7"/>
  <c r="CR90" i="7"/>
  <c r="CN90" i="7"/>
  <c r="BW90" i="7"/>
  <c r="CX90" i="7"/>
  <c r="CQ90" i="7"/>
  <c r="CO90" i="7"/>
  <c r="BI90" i="7"/>
  <c r="BI17" i="7" s="1"/>
  <c r="BH20" i="12" s="1"/>
  <c r="HI90" i="7"/>
  <c r="BQ90" i="7"/>
  <c r="BP90" i="7"/>
  <c r="CB90" i="7"/>
  <c r="BR90" i="7"/>
  <c r="CT90" i="7"/>
  <c r="CE90" i="7"/>
  <c r="CI90" i="7"/>
  <c r="BZ90" i="7"/>
  <c r="CK90" i="7"/>
  <c r="CW90" i="7"/>
  <c r="CU90" i="7"/>
  <c r="BM90" i="7"/>
  <c r="BY90" i="7"/>
  <c r="CJ90" i="7"/>
  <c r="CV90" i="7"/>
  <c r="CS90" i="7"/>
  <c r="BN90" i="7"/>
  <c r="CD90" i="7"/>
  <c r="CM90" i="7"/>
  <c r="BX90" i="7"/>
  <c r="BO90" i="7"/>
  <c r="HF90" i="7"/>
  <c r="BU90" i="7"/>
  <c r="BS90" i="7"/>
  <c r="CH90" i="7"/>
  <c r="HJ90" i="7"/>
  <c r="BJ90" i="7"/>
  <c r="CF90" i="7"/>
  <c r="CL90" i="7"/>
  <c r="BL90" i="7"/>
  <c r="CC90" i="7"/>
  <c r="CP90" i="7"/>
  <c r="CG90" i="7"/>
  <c r="BQ17" i="4"/>
  <c r="BR15" i="4"/>
  <c r="BP28" i="4"/>
  <c r="BQ25" i="4"/>
  <c r="BF30" i="7"/>
  <c r="BJ41" i="4" s="1"/>
  <c r="BJ42" i="4" s="1"/>
  <c r="BJ46" i="4" s="1"/>
  <c r="BG5" i="8" s="1"/>
  <c r="BF5" i="3"/>
  <c r="BG6" i="8" s="1"/>
  <c r="BL40" i="4"/>
  <c r="BH19" i="7"/>
  <c r="BH20" i="7" s="1"/>
  <c r="BH18" i="7"/>
  <c r="BM7" i="7"/>
  <c r="BL13" i="7"/>
  <c r="BN22" i="4"/>
  <c r="BO20" i="4"/>
  <c r="BK6" i="7"/>
  <c r="BL5" i="7"/>
  <c r="BM7" i="4"/>
  <c r="EZ91" i="7" l="1"/>
  <c r="FE91" i="7"/>
  <c r="FD91" i="7"/>
  <c r="FC91" i="7"/>
  <c r="FA91" i="7"/>
  <c r="FF91" i="7"/>
  <c r="FB91" i="7"/>
  <c r="BH25" i="7"/>
  <c r="BH29" i="7" s="1"/>
  <c r="BH79" i="12"/>
  <c r="BI79" i="12" s="1"/>
  <c r="BJ79" i="12" s="1"/>
  <c r="BK79" i="12" s="1"/>
  <c r="BL79" i="12" s="1"/>
  <c r="BM79" i="12" s="1"/>
  <c r="BN79" i="12" s="1"/>
  <c r="BO79" i="12" s="1"/>
  <c r="BP79" i="12" s="1"/>
  <c r="BQ79" i="12" s="1"/>
  <c r="BR79" i="12" s="1"/>
  <c r="BS79" i="12" s="1"/>
  <c r="BT79" i="12" s="1"/>
  <c r="BU79" i="12" s="1"/>
  <c r="BV79" i="12" s="1"/>
  <c r="BW79" i="12" s="1"/>
  <c r="BX79" i="12" s="1"/>
  <c r="BY79" i="12" s="1"/>
  <c r="BZ79" i="12" s="1"/>
  <c r="CA79" i="12" s="1"/>
  <c r="CB79" i="12" s="1"/>
  <c r="CC79" i="12" s="1"/>
  <c r="CD79" i="12" s="1"/>
  <c r="CE79" i="12" s="1"/>
  <c r="CF79" i="12" s="1"/>
  <c r="CG79" i="12" s="1"/>
  <c r="CH79" i="12" s="1"/>
  <c r="CI79" i="12" s="1"/>
  <c r="CJ79" i="12" s="1"/>
  <c r="CK79" i="12" s="1"/>
  <c r="CL79" i="12" s="1"/>
  <c r="CM79" i="12" s="1"/>
  <c r="CN79" i="12" s="1"/>
  <c r="CO79" i="12" s="1"/>
  <c r="CP79" i="12" s="1"/>
  <c r="CQ79" i="12" s="1"/>
  <c r="CR79" i="12" s="1"/>
  <c r="CS79" i="12" s="1"/>
  <c r="CT79" i="12" s="1"/>
  <c r="CU79" i="12" s="1"/>
  <c r="CV79" i="12" s="1"/>
  <c r="CW79" i="12" s="1"/>
  <c r="FQ91" i="7"/>
  <c r="GA91" i="7"/>
  <c r="HE91" i="7"/>
  <c r="FY91" i="7"/>
  <c r="GY91" i="7"/>
  <c r="GW91" i="7"/>
  <c r="FK91" i="7"/>
  <c r="GQ91" i="7"/>
  <c r="GC91" i="7"/>
  <c r="FN91" i="7"/>
  <c r="FG91" i="7"/>
  <c r="FR91" i="7"/>
  <c r="GK91" i="7"/>
  <c r="FV91" i="7"/>
  <c r="FO91" i="7"/>
  <c r="FH91" i="7"/>
  <c r="FZ91" i="7"/>
  <c r="GS91" i="7"/>
  <c r="GD91" i="7"/>
  <c r="FW91" i="7"/>
  <c r="FP91" i="7"/>
  <c r="GH91" i="7"/>
  <c r="HA91" i="7"/>
  <c r="GL91" i="7"/>
  <c r="GE91" i="7"/>
  <c r="FX91" i="7"/>
  <c r="GP91" i="7"/>
  <c r="GT91" i="7"/>
  <c r="GM91" i="7"/>
  <c r="GF91" i="7"/>
  <c r="GX91" i="7"/>
  <c r="GG91" i="7"/>
  <c r="HB91" i="7"/>
  <c r="GU91" i="7"/>
  <c r="GN91" i="7"/>
  <c r="HF91" i="7"/>
  <c r="FS91" i="7"/>
  <c r="HC91" i="7"/>
  <c r="GV91" i="7"/>
  <c r="HD91" i="7"/>
  <c r="GI91" i="7"/>
  <c r="FL91" i="7"/>
  <c r="FT91" i="7"/>
  <c r="GO91" i="7"/>
  <c r="GB91" i="7"/>
  <c r="FI91" i="7"/>
  <c r="GJ91" i="7"/>
  <c r="GZ91" i="7"/>
  <c r="FM91" i="7"/>
  <c r="FJ91" i="7"/>
  <c r="GR91" i="7"/>
  <c r="FU91" i="7"/>
  <c r="BE21" i="12"/>
  <c r="BE21" i="7"/>
  <c r="BE22" i="7" s="1"/>
  <c r="BK32" i="7"/>
  <c r="BL2" i="7"/>
  <c r="BO11" i="4"/>
  <c r="BN12" i="4"/>
  <c r="CA34" i="4"/>
  <c r="CB32" i="4"/>
  <c r="BG7" i="8"/>
  <c r="BU39" i="4"/>
  <c r="BP20" i="4"/>
  <c r="BO22" i="4"/>
  <c r="BS15" i="4"/>
  <c r="BR17" i="4"/>
  <c r="BN7" i="4"/>
  <c r="BG29" i="7"/>
  <c r="BL6" i="7"/>
  <c r="BM5" i="7"/>
  <c r="BR25" i="4"/>
  <c r="BQ28" i="4"/>
  <c r="BT5" i="4"/>
  <c r="HK91" i="7"/>
  <c r="HI91" i="7"/>
  <c r="BP91" i="7"/>
  <c r="BZ91" i="7"/>
  <c r="CP91" i="7"/>
  <c r="CG91" i="7"/>
  <c r="CC91" i="7"/>
  <c r="BO91" i="7"/>
  <c r="BL91" i="7"/>
  <c r="CU91" i="7"/>
  <c r="CJ91" i="7"/>
  <c r="BV91" i="7"/>
  <c r="BJ91" i="7"/>
  <c r="BJ17" i="7" s="1"/>
  <c r="HL91" i="7"/>
  <c r="HG91" i="7"/>
  <c r="BS91" i="7"/>
  <c r="BK91" i="7"/>
  <c r="CH91" i="7"/>
  <c r="CE91" i="7"/>
  <c r="CB91" i="7"/>
  <c r="BY91" i="7"/>
  <c r="CD91" i="7"/>
  <c r="CX91" i="7"/>
  <c r="CN91" i="7"/>
  <c r="BU91" i="7"/>
  <c r="HH91" i="7"/>
  <c r="BR91" i="7"/>
  <c r="BX91" i="7"/>
  <c r="CQ91" i="7"/>
  <c r="BN91" i="7"/>
  <c r="CM91" i="7"/>
  <c r="CV91" i="7"/>
  <c r="BW91" i="7"/>
  <c r="BT91" i="7"/>
  <c r="BQ91" i="7"/>
  <c r="CT91" i="7"/>
  <c r="CS91" i="7"/>
  <c r="CR91" i="7"/>
  <c r="BM91" i="7"/>
  <c r="CO91" i="7"/>
  <c r="CK91" i="7"/>
  <c r="HJ91" i="7"/>
  <c r="CI91" i="7"/>
  <c r="CA91" i="7"/>
  <c r="CF91" i="7"/>
  <c r="CL91" i="7"/>
  <c r="CW91" i="7"/>
  <c r="BK8" i="7"/>
  <c r="BK9" i="7" s="1"/>
  <c r="BK12" i="7"/>
  <c r="BK15" i="7" s="1"/>
  <c r="BK16" i="7" s="1"/>
  <c r="BM13" i="7"/>
  <c r="BN7" i="7"/>
  <c r="BM40" i="4"/>
  <c r="BI19" i="7"/>
  <c r="BI20" i="7" s="1"/>
  <c r="BI18" i="7"/>
  <c r="BF7" i="8"/>
  <c r="FD92" i="7" l="1"/>
  <c r="FF92" i="7"/>
  <c r="EZ92" i="7"/>
  <c r="FC92" i="7"/>
  <c r="FE92" i="7"/>
  <c r="FG92" i="7"/>
  <c r="FB92" i="7"/>
  <c r="FA92" i="7"/>
  <c r="BI20" i="12"/>
  <c r="BI80" i="12" s="1"/>
  <c r="BJ80" i="12" s="1"/>
  <c r="BK80" i="12" s="1"/>
  <c r="BL80" i="12" s="1"/>
  <c r="BM80" i="12" s="1"/>
  <c r="BN80" i="12" s="1"/>
  <c r="BO80" i="12" s="1"/>
  <c r="BP80" i="12" s="1"/>
  <c r="BQ80" i="12" s="1"/>
  <c r="BR80" i="12" s="1"/>
  <c r="BS80" i="12" s="1"/>
  <c r="BT80" i="12" s="1"/>
  <c r="BU80" i="12" s="1"/>
  <c r="BV80" i="12" s="1"/>
  <c r="BW80" i="12" s="1"/>
  <c r="BX80" i="12" s="1"/>
  <c r="BY80" i="12" s="1"/>
  <c r="BZ80" i="12" s="1"/>
  <c r="CA80" i="12" s="1"/>
  <c r="CB80" i="12" s="1"/>
  <c r="CC80" i="12" s="1"/>
  <c r="CD80" i="12" s="1"/>
  <c r="CE80" i="12" s="1"/>
  <c r="CF80" i="12" s="1"/>
  <c r="CG80" i="12" s="1"/>
  <c r="CH80" i="12" s="1"/>
  <c r="CI80" i="12" s="1"/>
  <c r="CJ80" i="12" s="1"/>
  <c r="CK80" i="12" s="1"/>
  <c r="CL80" i="12" s="1"/>
  <c r="CM80" i="12" s="1"/>
  <c r="CN80" i="12" s="1"/>
  <c r="CO80" i="12" s="1"/>
  <c r="CP80" i="12" s="1"/>
  <c r="CQ80" i="12" s="1"/>
  <c r="CR80" i="12" s="1"/>
  <c r="CS80" i="12" s="1"/>
  <c r="CT80" i="12" s="1"/>
  <c r="CU80" i="12" s="1"/>
  <c r="CV80" i="12" s="1"/>
  <c r="CW80" i="12" s="1"/>
  <c r="GR92" i="7"/>
  <c r="FL92" i="7"/>
  <c r="GT92" i="7"/>
  <c r="FN92" i="7"/>
  <c r="GL92" i="7"/>
  <c r="GJ92" i="7"/>
  <c r="GD92" i="7"/>
  <c r="FO92" i="7"/>
  <c r="FW92" i="7"/>
  <c r="GE92" i="7"/>
  <c r="GM92" i="7"/>
  <c r="GU92" i="7"/>
  <c r="FH92" i="7"/>
  <c r="GZ92" i="7"/>
  <c r="HC92" i="7"/>
  <c r="FP92" i="7"/>
  <c r="FT92" i="7"/>
  <c r="FX92" i="7"/>
  <c r="FI92" i="7"/>
  <c r="FM92" i="7"/>
  <c r="GF92" i="7"/>
  <c r="FQ92" i="7"/>
  <c r="FJ92" i="7"/>
  <c r="FK92" i="7"/>
  <c r="FU92" i="7"/>
  <c r="HB92" i="7"/>
  <c r="GN92" i="7"/>
  <c r="FY92" i="7"/>
  <c r="FR92" i="7"/>
  <c r="FS92" i="7"/>
  <c r="GC92" i="7"/>
  <c r="FV92" i="7"/>
  <c r="GV92" i="7"/>
  <c r="GG92" i="7"/>
  <c r="FZ92" i="7"/>
  <c r="GA92" i="7"/>
  <c r="GK92" i="7"/>
  <c r="HD92" i="7"/>
  <c r="GO92" i="7"/>
  <c r="GH92" i="7"/>
  <c r="GI92" i="7"/>
  <c r="GS92" i="7"/>
  <c r="GB92" i="7"/>
  <c r="HE92" i="7"/>
  <c r="GX92" i="7"/>
  <c r="GY92" i="7"/>
  <c r="GW92" i="7"/>
  <c r="HA92" i="7"/>
  <c r="GP92" i="7"/>
  <c r="HF92" i="7"/>
  <c r="GQ92" i="7"/>
  <c r="HG92" i="7"/>
  <c r="BI25" i="7"/>
  <c r="BI29" i="7" s="1"/>
  <c r="BM2" i="7"/>
  <c r="BL32" i="7"/>
  <c r="BF21" i="12"/>
  <c r="BF21" i="7"/>
  <c r="BF22" i="7" s="1"/>
  <c r="BP11" i="4"/>
  <c r="BO12" i="4"/>
  <c r="CB34" i="4"/>
  <c r="CC32" i="4"/>
  <c r="BJ19" i="7"/>
  <c r="BJ20" i="7" s="1"/>
  <c r="BN40" i="4"/>
  <c r="BJ18" i="7"/>
  <c r="BU5" i="4"/>
  <c r="BS25" i="4"/>
  <c r="BR28" i="4"/>
  <c r="BO7" i="4"/>
  <c r="BQ20" i="4"/>
  <c r="BP22" i="4"/>
  <c r="BH30" i="7"/>
  <c r="BL41" i="4" s="1"/>
  <c r="BL42" i="4" s="1"/>
  <c r="BL46" i="4" s="1"/>
  <c r="BI5" i="8" s="1"/>
  <c r="BH5" i="3"/>
  <c r="BI6" i="8" s="1"/>
  <c r="CX92" i="7"/>
  <c r="HH92" i="7"/>
  <c r="HJ92" i="7"/>
  <c r="HM92" i="7"/>
  <c r="BR92" i="7"/>
  <c r="BS92" i="7"/>
  <c r="BM92" i="7"/>
  <c r="CI92" i="7"/>
  <c r="CR92" i="7"/>
  <c r="CC92" i="7"/>
  <c r="BP92" i="7"/>
  <c r="CQ92" i="7"/>
  <c r="CN92" i="7"/>
  <c r="CD92" i="7"/>
  <c r="BQ92" i="7"/>
  <c r="BW92" i="7"/>
  <c r="BU92" i="7"/>
  <c r="CH92" i="7"/>
  <c r="CL92" i="7"/>
  <c r="CG92" i="7"/>
  <c r="CS92" i="7"/>
  <c r="CT92" i="7"/>
  <c r="CJ92" i="7"/>
  <c r="BK92" i="7"/>
  <c r="BK17" i="7" s="1"/>
  <c r="BJ20" i="12" s="1"/>
  <c r="HI92" i="7"/>
  <c r="CA92" i="7"/>
  <c r="BX92" i="7"/>
  <c r="CB92" i="7"/>
  <c r="CU92" i="7"/>
  <c r="HN92" i="7"/>
  <c r="CW92" i="7"/>
  <c r="CM92" i="7"/>
  <c r="BT92" i="7"/>
  <c r="CO92" i="7"/>
  <c r="CV92" i="7"/>
  <c r="HK92" i="7"/>
  <c r="CK92" i="7"/>
  <c r="BN92" i="7"/>
  <c r="CF92" i="7"/>
  <c r="BV92" i="7"/>
  <c r="HL92" i="7"/>
  <c r="BL92" i="7"/>
  <c r="CP92" i="7"/>
  <c r="CE92" i="7"/>
  <c r="BO92" i="7"/>
  <c r="BY92" i="7"/>
  <c r="BZ92" i="7"/>
  <c r="BG30" i="7"/>
  <c r="BK41" i="4" s="1"/>
  <c r="BK42" i="4" s="1"/>
  <c r="BK46" i="4" s="1"/>
  <c r="BH5" i="8" s="1"/>
  <c r="BG5" i="3"/>
  <c r="BH6" i="8" s="1"/>
  <c r="BV39" i="4"/>
  <c r="BN5" i="7"/>
  <c r="BM6" i="7"/>
  <c r="BT15" i="4"/>
  <c r="BS17" i="4"/>
  <c r="BO7" i="7"/>
  <c r="BN13" i="7"/>
  <c r="BL8" i="7"/>
  <c r="BL9" i="7" s="1"/>
  <c r="BL12" i="7"/>
  <c r="BL15" i="7" s="1"/>
  <c r="BL16" i="7" s="1"/>
  <c r="FA93" i="7" l="1"/>
  <c r="EZ93" i="7"/>
  <c r="FD93" i="7"/>
  <c r="FH93" i="7"/>
  <c r="FE93" i="7"/>
  <c r="FB93" i="7"/>
  <c r="FF93" i="7"/>
  <c r="FG93" i="7"/>
  <c r="FC93" i="7"/>
  <c r="HC93" i="7"/>
  <c r="FW93" i="7"/>
  <c r="HE93" i="7"/>
  <c r="GE93" i="7"/>
  <c r="GG93" i="7"/>
  <c r="FY93" i="7"/>
  <c r="FJ93" i="7"/>
  <c r="HF93" i="7"/>
  <c r="GA93" i="7"/>
  <c r="FL93" i="7"/>
  <c r="GI93" i="7"/>
  <c r="FT93" i="7"/>
  <c r="FP93" i="7"/>
  <c r="GQ93" i="7"/>
  <c r="GB93" i="7"/>
  <c r="FM93" i="7"/>
  <c r="FN93" i="7"/>
  <c r="FX93" i="7"/>
  <c r="GW93" i="7"/>
  <c r="GY93" i="7"/>
  <c r="GJ93" i="7"/>
  <c r="FU93" i="7"/>
  <c r="FV93" i="7"/>
  <c r="GF93" i="7"/>
  <c r="FQ93" i="7"/>
  <c r="HG93" i="7"/>
  <c r="GR93" i="7"/>
  <c r="GC93" i="7"/>
  <c r="GD93" i="7"/>
  <c r="GN93" i="7"/>
  <c r="GZ93" i="7"/>
  <c r="GK93" i="7"/>
  <c r="GL93" i="7"/>
  <c r="GV93" i="7"/>
  <c r="HH93" i="7"/>
  <c r="GS93" i="7"/>
  <c r="GT93" i="7"/>
  <c r="HD93" i="7"/>
  <c r="HA93" i="7"/>
  <c r="HB93" i="7"/>
  <c r="GM93" i="7"/>
  <c r="FI93" i="7"/>
  <c r="FR93" i="7"/>
  <c r="GO93" i="7"/>
  <c r="FZ93" i="7"/>
  <c r="GP93" i="7"/>
  <c r="FK93" i="7"/>
  <c r="FO93" i="7"/>
  <c r="GH93" i="7"/>
  <c r="GX93" i="7"/>
  <c r="FS93" i="7"/>
  <c r="GU93" i="7"/>
  <c r="BJ81" i="12"/>
  <c r="BK81" i="12" s="1"/>
  <c r="BL81" i="12" s="1"/>
  <c r="BM81" i="12" s="1"/>
  <c r="BN81" i="12" s="1"/>
  <c r="BO81" i="12" s="1"/>
  <c r="BP81" i="12" s="1"/>
  <c r="BQ81" i="12" s="1"/>
  <c r="BR81" i="12" s="1"/>
  <c r="BS81" i="12" s="1"/>
  <c r="BT81" i="12" s="1"/>
  <c r="BU81" i="12" s="1"/>
  <c r="BV81" i="12" s="1"/>
  <c r="BW81" i="12" s="1"/>
  <c r="BX81" i="12" s="1"/>
  <c r="BY81" i="12" s="1"/>
  <c r="BZ81" i="12" s="1"/>
  <c r="CA81" i="12" s="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BG21" i="12"/>
  <c r="BG21" i="7"/>
  <c r="BG22" i="7" s="1"/>
  <c r="BM32" i="7"/>
  <c r="BN2" i="7"/>
  <c r="BQ11" i="4"/>
  <c r="BP12" i="4"/>
  <c r="BI7" i="8"/>
  <c r="BH7" i="8"/>
  <c r="CC34" i="4"/>
  <c r="CD32" i="4"/>
  <c r="BT17" i="4"/>
  <c r="BU15" i="4"/>
  <c r="HP93" i="7"/>
  <c r="BL93" i="7"/>
  <c r="BL17" i="7" s="1"/>
  <c r="BK20" i="12" s="1"/>
  <c r="HN93" i="7"/>
  <c r="HK93" i="7"/>
  <c r="CX93" i="7"/>
  <c r="BW93" i="7"/>
  <c r="BV93" i="7"/>
  <c r="CS93" i="7"/>
  <c r="CD93" i="7"/>
  <c r="CK93" i="7"/>
  <c r="CP93" i="7"/>
  <c r="BQ93" i="7"/>
  <c r="CW93" i="7"/>
  <c r="HM93" i="7"/>
  <c r="HL93" i="7"/>
  <c r="BO93" i="7"/>
  <c r="BS93" i="7"/>
  <c r="CI93" i="7"/>
  <c r="CU93" i="7"/>
  <c r="CM93" i="7"/>
  <c r="CF93" i="7"/>
  <c r="CT93" i="7"/>
  <c r="CH93" i="7"/>
  <c r="CE93" i="7"/>
  <c r="BM93" i="7"/>
  <c r="CG93" i="7"/>
  <c r="BT93" i="7"/>
  <c r="CC93" i="7"/>
  <c r="CO93" i="7"/>
  <c r="HO93" i="7"/>
  <c r="HJ93" i="7"/>
  <c r="BN93" i="7"/>
  <c r="BZ93" i="7"/>
  <c r="BU93" i="7"/>
  <c r="CV93" i="7"/>
  <c r="CN93" i="7"/>
  <c r="HI93" i="7"/>
  <c r="BP93" i="7"/>
  <c r="CQ93" i="7"/>
  <c r="BX93" i="7"/>
  <c r="BY93" i="7"/>
  <c r="CL93" i="7"/>
  <c r="BR93" i="7"/>
  <c r="CA93" i="7"/>
  <c r="CJ93" i="7"/>
  <c r="CB93" i="7"/>
  <c r="CR93" i="7"/>
  <c r="BP7" i="7"/>
  <c r="BO13" i="7"/>
  <c r="BO40" i="4"/>
  <c r="BK19" i="7"/>
  <c r="BK20" i="7" s="1"/>
  <c r="BK18" i="7"/>
  <c r="BP7" i="4"/>
  <c r="BW39" i="4"/>
  <c r="BR20" i="4"/>
  <c r="BQ22" i="4"/>
  <c r="BM8" i="7"/>
  <c r="BM9" i="7" s="1"/>
  <c r="BM12" i="7"/>
  <c r="BM15" i="7" s="1"/>
  <c r="BM16" i="7" s="1"/>
  <c r="BI5" i="3"/>
  <c r="BJ6" i="8" s="1"/>
  <c r="BI30" i="7"/>
  <c r="BM41" i="4" s="1"/>
  <c r="BM42" i="4" s="1"/>
  <c r="BM46" i="4" s="1"/>
  <c r="BJ5" i="8" s="1"/>
  <c r="BN6" i="7"/>
  <c r="BO5" i="7"/>
  <c r="BS28" i="4"/>
  <c r="BT25" i="4"/>
  <c r="BV5" i="4"/>
  <c r="FG94" i="7" l="1"/>
  <c r="FF94" i="7"/>
  <c r="FE94" i="7"/>
  <c r="FH94" i="7"/>
  <c r="EZ94" i="7"/>
  <c r="FB94" i="7"/>
  <c r="FI94" i="7"/>
  <c r="FC94" i="7"/>
  <c r="FA94" i="7"/>
  <c r="FD94" i="7"/>
  <c r="BK25" i="7"/>
  <c r="FS94" i="7"/>
  <c r="GD94" i="7"/>
  <c r="GO94" i="7"/>
  <c r="HG94" i="7"/>
  <c r="HH94" i="7"/>
  <c r="FK94" i="7"/>
  <c r="FW94" i="7"/>
  <c r="GH94" i="7"/>
  <c r="FP94" i="7"/>
  <c r="GR94" i="7"/>
  <c r="FM94" i="7"/>
  <c r="FX94" i="7"/>
  <c r="HC94" i="7"/>
  <c r="FL94" i="7"/>
  <c r="FU94" i="7"/>
  <c r="GF94" i="7"/>
  <c r="FY94" i="7"/>
  <c r="GC94" i="7"/>
  <c r="GN94" i="7"/>
  <c r="GI94" i="7"/>
  <c r="FN94" i="7"/>
  <c r="FJ94" i="7"/>
  <c r="GY94" i="7"/>
  <c r="GK94" i="7"/>
  <c r="GV94" i="7"/>
  <c r="FQ94" i="7"/>
  <c r="GT94" i="7"/>
  <c r="FZ94" i="7"/>
  <c r="FV94" i="7"/>
  <c r="GS94" i="7"/>
  <c r="HD94" i="7"/>
  <c r="HE94" i="7"/>
  <c r="GJ94" i="7"/>
  <c r="FO94" i="7"/>
  <c r="FR94" i="7"/>
  <c r="FT94" i="7"/>
  <c r="GG94" i="7"/>
  <c r="HI94" i="7"/>
  <c r="HF94" i="7"/>
  <c r="GL94" i="7"/>
  <c r="GM94" i="7"/>
  <c r="GP94" i="7"/>
  <c r="GZ94" i="7"/>
  <c r="GA94" i="7"/>
  <c r="GW94" i="7"/>
  <c r="GB94" i="7"/>
  <c r="GX94" i="7"/>
  <c r="HB94" i="7"/>
  <c r="HA94" i="7"/>
  <c r="GU94" i="7"/>
  <c r="GE94" i="7"/>
  <c r="GQ94" i="7"/>
  <c r="BK82" i="12"/>
  <c r="BL82" i="12" s="1"/>
  <c r="BM82" i="12" s="1"/>
  <c r="BN82" i="12" s="1"/>
  <c r="BO82" i="12" s="1"/>
  <c r="BP82" i="12" s="1"/>
  <c r="BQ82" i="12" s="1"/>
  <c r="BR82" i="12" s="1"/>
  <c r="BS82" i="12" s="1"/>
  <c r="BT82" i="12" s="1"/>
  <c r="BU82" i="12" s="1"/>
  <c r="BV82" i="12" s="1"/>
  <c r="BW82" i="12" s="1"/>
  <c r="BX82" i="12" s="1"/>
  <c r="BY82" i="12" s="1"/>
  <c r="BZ82" i="12" s="1"/>
  <c r="CA82" i="12" s="1"/>
  <c r="CB82" i="12" s="1"/>
  <c r="CC82" i="12" s="1"/>
  <c r="CD82" i="12" s="1"/>
  <c r="CE82" i="12" s="1"/>
  <c r="CF82" i="12" s="1"/>
  <c r="CG82" i="12" s="1"/>
  <c r="CH82" i="12" s="1"/>
  <c r="CI82" i="12" s="1"/>
  <c r="CJ82" i="12" s="1"/>
  <c r="CK82" i="12" s="1"/>
  <c r="CL82" i="12" s="1"/>
  <c r="CM82" i="12" s="1"/>
  <c r="CN82" i="12" s="1"/>
  <c r="CO82" i="12" s="1"/>
  <c r="CP82" i="12" s="1"/>
  <c r="CQ82" i="12" s="1"/>
  <c r="CR82" i="12" s="1"/>
  <c r="CS82" i="12" s="1"/>
  <c r="CT82" i="12" s="1"/>
  <c r="CU82" i="12" s="1"/>
  <c r="CV82" i="12" s="1"/>
  <c r="CW82" i="12" s="1"/>
  <c r="BN32" i="7"/>
  <c r="BO2" i="7"/>
  <c r="BH21" i="12"/>
  <c r="BH21" i="7"/>
  <c r="BH22" i="7" s="1"/>
  <c r="BR11" i="4"/>
  <c r="BQ12" i="4"/>
  <c r="BJ7" i="8"/>
  <c r="CE32" i="4"/>
  <c r="CD34" i="4"/>
  <c r="BO6" i="7"/>
  <c r="BP5" i="7"/>
  <c r="BU25" i="4"/>
  <c r="BT28" i="4"/>
  <c r="BQ7" i="4"/>
  <c r="BW5" i="4"/>
  <c r="BS20" i="4"/>
  <c r="BR22" i="4"/>
  <c r="BQ7" i="7"/>
  <c r="BP13" i="7"/>
  <c r="BP40" i="4"/>
  <c r="BL19" i="7"/>
  <c r="BL20" i="7" s="1"/>
  <c r="BL18" i="7"/>
  <c r="BU17" i="4"/>
  <c r="BV15" i="4"/>
  <c r="BN8" i="7"/>
  <c r="BN9" i="7" s="1"/>
  <c r="BN12" i="7"/>
  <c r="BN15" i="7" s="1"/>
  <c r="BN16" i="7" s="1"/>
  <c r="BM94" i="7"/>
  <c r="BM17" i="7" s="1"/>
  <c r="BL20" i="12" s="1"/>
  <c r="HK94" i="7"/>
  <c r="BR94" i="7"/>
  <c r="BV94" i="7"/>
  <c r="CR94" i="7"/>
  <c r="CA94" i="7"/>
  <c r="CK94" i="7"/>
  <c r="CQ94" i="7"/>
  <c r="BT94" i="7"/>
  <c r="CS94" i="7"/>
  <c r="CT94" i="7"/>
  <c r="CB94" i="7"/>
  <c r="CX94" i="7"/>
  <c r="BY94" i="7"/>
  <c r="CH94" i="7"/>
  <c r="CP94" i="7"/>
  <c r="CG94" i="7"/>
  <c r="BW94" i="7"/>
  <c r="BZ94" i="7"/>
  <c r="CO94" i="7"/>
  <c r="CV94" i="7"/>
  <c r="HR94" i="7"/>
  <c r="CE94" i="7"/>
  <c r="CU94" i="7"/>
  <c r="BX94" i="7"/>
  <c r="CM94" i="7"/>
  <c r="HM94" i="7"/>
  <c r="HP94" i="7"/>
  <c r="HJ94" i="7"/>
  <c r="CL94" i="7"/>
  <c r="BQ94" i="7"/>
  <c r="BP94" i="7"/>
  <c r="CC94" i="7"/>
  <c r="HQ94" i="7"/>
  <c r="HN94" i="7"/>
  <c r="BN94" i="7"/>
  <c r="BO94" i="7"/>
  <c r="CI94" i="7"/>
  <c r="CF94" i="7"/>
  <c r="CJ94" i="7"/>
  <c r="HL94" i="7"/>
  <c r="HO94" i="7"/>
  <c r="BU94" i="7"/>
  <c r="BS94" i="7"/>
  <c r="CW94" i="7"/>
  <c r="CN94" i="7"/>
  <c r="CD94" i="7"/>
  <c r="BX39" i="4"/>
  <c r="FI95" i="7" l="1"/>
  <c r="EZ95" i="7"/>
  <c r="FH95" i="7"/>
  <c r="FF95" i="7"/>
  <c r="FE95" i="7"/>
  <c r="FC95" i="7"/>
  <c r="FB95" i="7"/>
  <c r="FG95" i="7"/>
  <c r="FJ95" i="7"/>
  <c r="FA95" i="7"/>
  <c r="FD95" i="7"/>
  <c r="BL25" i="7"/>
  <c r="GA95" i="7"/>
  <c r="FP95" i="7"/>
  <c r="GI95" i="7"/>
  <c r="FX95" i="7"/>
  <c r="GQ95" i="7"/>
  <c r="FL95" i="7"/>
  <c r="GD95" i="7"/>
  <c r="GF95" i="7"/>
  <c r="FR95" i="7"/>
  <c r="GY95" i="7"/>
  <c r="FT95" i="7"/>
  <c r="HA95" i="7"/>
  <c r="GN95" i="7"/>
  <c r="FZ95" i="7"/>
  <c r="HG95" i="7"/>
  <c r="GB95" i="7"/>
  <c r="GV95" i="7"/>
  <c r="FQ95" i="7"/>
  <c r="GH95" i="7"/>
  <c r="GJ95" i="7"/>
  <c r="FM95" i="7"/>
  <c r="HD95" i="7"/>
  <c r="FY95" i="7"/>
  <c r="GP95" i="7"/>
  <c r="GR95" i="7"/>
  <c r="GE95" i="7"/>
  <c r="GG95" i="7"/>
  <c r="GX95" i="7"/>
  <c r="GZ95" i="7"/>
  <c r="HB95" i="7"/>
  <c r="FN95" i="7"/>
  <c r="GO95" i="7"/>
  <c r="HF95" i="7"/>
  <c r="HH95" i="7"/>
  <c r="GK95" i="7"/>
  <c r="FU95" i="7"/>
  <c r="GC95" i="7"/>
  <c r="GW95" i="7"/>
  <c r="HC95" i="7"/>
  <c r="FO95" i="7"/>
  <c r="GM95" i="7"/>
  <c r="FW95" i="7"/>
  <c r="GU95" i="7"/>
  <c r="HE95" i="7"/>
  <c r="GL95" i="7"/>
  <c r="HJ95" i="7"/>
  <c r="GT95" i="7"/>
  <c r="HI95" i="7"/>
  <c r="FK95" i="7"/>
  <c r="FV95" i="7"/>
  <c r="FS95" i="7"/>
  <c r="GS95" i="7"/>
  <c r="BL83" i="12"/>
  <c r="BM83" i="12" s="1"/>
  <c r="BN83" i="12" s="1"/>
  <c r="BO83" i="12" s="1"/>
  <c r="BP83" i="12" s="1"/>
  <c r="BQ83" i="12" s="1"/>
  <c r="BR83" i="12" s="1"/>
  <c r="BS83" i="12" s="1"/>
  <c r="BT83" i="12" s="1"/>
  <c r="BU83" i="12" s="1"/>
  <c r="BV83" i="12" s="1"/>
  <c r="BW83" i="12" s="1"/>
  <c r="BX83" i="12" s="1"/>
  <c r="BY83" i="12" s="1"/>
  <c r="BZ83" i="12" s="1"/>
  <c r="CA83" i="12" s="1"/>
  <c r="CB83" i="12" s="1"/>
  <c r="CC83" i="12" s="1"/>
  <c r="CD83" i="12" s="1"/>
  <c r="CE83" i="12" s="1"/>
  <c r="CF83" i="12" s="1"/>
  <c r="CG83" i="12" s="1"/>
  <c r="CH83" i="12" s="1"/>
  <c r="CI83" i="12" s="1"/>
  <c r="CJ83" i="12" s="1"/>
  <c r="CK83" i="12" s="1"/>
  <c r="CL83" i="12" s="1"/>
  <c r="CM83" i="12" s="1"/>
  <c r="CN83" i="12" s="1"/>
  <c r="CO83" i="12" s="1"/>
  <c r="CP83" i="12" s="1"/>
  <c r="CQ83" i="12" s="1"/>
  <c r="CR83" i="12" s="1"/>
  <c r="CS83" i="12" s="1"/>
  <c r="CT83" i="12" s="1"/>
  <c r="CU83" i="12" s="1"/>
  <c r="CV83" i="12" s="1"/>
  <c r="CW83" i="12" s="1"/>
  <c r="BI21" i="12"/>
  <c r="BI21" i="7"/>
  <c r="BI22" i="7" s="1"/>
  <c r="BO32" i="7"/>
  <c r="BP2" i="7"/>
  <c r="BS11" i="4"/>
  <c r="BR12" i="4"/>
  <c r="CG32" i="4"/>
  <c r="CE34" i="4"/>
  <c r="BW15" i="4"/>
  <c r="BV17" i="4"/>
  <c r="BR7" i="4"/>
  <c r="BN95" i="7"/>
  <c r="BN17" i="7" s="1"/>
  <c r="BM20" i="12" s="1"/>
  <c r="BO95" i="7"/>
  <c r="BT95" i="7"/>
  <c r="CO95" i="7"/>
  <c r="CE95" i="7"/>
  <c r="CL95" i="7"/>
  <c r="CN95" i="7"/>
  <c r="CD95" i="7"/>
  <c r="CQ95" i="7"/>
  <c r="CK95" i="7"/>
  <c r="HP95" i="7"/>
  <c r="HQ95" i="7"/>
  <c r="HN95" i="7"/>
  <c r="BS95" i="7"/>
  <c r="BV95" i="7"/>
  <c r="CB95" i="7"/>
  <c r="CH95" i="7"/>
  <c r="BY95" i="7"/>
  <c r="CP95" i="7"/>
  <c r="BX95" i="7"/>
  <c r="CI95" i="7"/>
  <c r="CW95" i="7"/>
  <c r="HL95" i="7"/>
  <c r="HT95" i="7"/>
  <c r="HR95" i="7"/>
  <c r="CM95" i="7"/>
  <c r="CR95" i="7"/>
  <c r="CS95" i="7"/>
  <c r="CT95" i="7"/>
  <c r="CV95" i="7"/>
  <c r="CC95" i="7"/>
  <c r="BU95" i="7"/>
  <c r="BW95" i="7"/>
  <c r="CU95" i="7"/>
  <c r="CX95" i="7"/>
  <c r="HM95" i="7"/>
  <c r="HO95" i="7"/>
  <c r="BP95" i="7"/>
  <c r="CF95" i="7"/>
  <c r="CA95" i="7"/>
  <c r="BR95" i="7"/>
  <c r="HS95" i="7"/>
  <c r="HK95" i="7"/>
  <c r="BQ95" i="7"/>
  <c r="BZ95" i="7"/>
  <c r="CJ95" i="7"/>
  <c r="CG95" i="7"/>
  <c r="BX5" i="4"/>
  <c r="BT20" i="4"/>
  <c r="BS22" i="4"/>
  <c r="BO8" i="7"/>
  <c r="BO9" i="7" s="1"/>
  <c r="BO12" i="7"/>
  <c r="BO15" i="7" s="1"/>
  <c r="BO16" i="7" s="1"/>
  <c r="BY39" i="4"/>
  <c r="BU28" i="4"/>
  <c r="BV25" i="4"/>
  <c r="BK29" i="7"/>
  <c r="BQ40" i="4"/>
  <c r="BM19" i="7"/>
  <c r="BM20" i="7" s="1"/>
  <c r="BM18" i="7"/>
  <c r="BR7" i="7"/>
  <c r="BQ13" i="7"/>
  <c r="BQ5" i="7"/>
  <c r="BP6" i="7"/>
  <c r="FK96" i="7" l="1"/>
  <c r="FI96" i="7"/>
  <c r="FB96" i="7"/>
  <c r="FH96" i="7"/>
  <c r="EZ96" i="7"/>
  <c r="FC96" i="7"/>
  <c r="FD96" i="7"/>
  <c r="FF96" i="7"/>
  <c r="FE96" i="7"/>
  <c r="FG96" i="7"/>
  <c r="FJ96" i="7"/>
  <c r="FA96" i="7"/>
  <c r="BM25" i="7"/>
  <c r="FR96" i="7"/>
  <c r="GO96" i="7"/>
  <c r="GR96" i="7"/>
  <c r="HI96" i="7"/>
  <c r="HK96" i="7"/>
  <c r="GW96" i="7"/>
  <c r="GZ96" i="7"/>
  <c r="HH96" i="7"/>
  <c r="GF96" i="7"/>
  <c r="GX96" i="7"/>
  <c r="GG96" i="7"/>
  <c r="FQ96" i="7"/>
  <c r="FY96" i="7"/>
  <c r="FN96" i="7"/>
  <c r="HD96" i="7"/>
  <c r="FP96" i="7"/>
  <c r="GN96" i="7"/>
  <c r="FX96" i="7"/>
  <c r="GV96" i="7"/>
  <c r="FV96" i="7"/>
  <c r="GH96" i="7"/>
  <c r="HF96" i="7"/>
  <c r="GP96" i="7"/>
  <c r="GD96" i="7"/>
  <c r="HE96" i="7"/>
  <c r="FS96" i="7"/>
  <c r="GL96" i="7"/>
  <c r="GA96" i="7"/>
  <c r="FM96" i="7"/>
  <c r="GT96" i="7"/>
  <c r="FO96" i="7"/>
  <c r="GI96" i="7"/>
  <c r="FU96" i="7"/>
  <c r="HB96" i="7"/>
  <c r="FW96" i="7"/>
  <c r="GQ96" i="7"/>
  <c r="FL96" i="7"/>
  <c r="GC96" i="7"/>
  <c r="HJ96" i="7"/>
  <c r="GE96" i="7"/>
  <c r="HG96" i="7"/>
  <c r="GB96" i="7"/>
  <c r="GS96" i="7"/>
  <c r="GU96" i="7"/>
  <c r="FZ96" i="7"/>
  <c r="GY96" i="7"/>
  <c r="GM96" i="7"/>
  <c r="HC96" i="7"/>
  <c r="FT96" i="7"/>
  <c r="GJ96" i="7"/>
  <c r="GK96" i="7"/>
  <c r="HA96" i="7"/>
  <c r="BM84" i="12"/>
  <c r="BN84" i="12" s="1"/>
  <c r="BO84" i="12" s="1"/>
  <c r="BP84" i="12" s="1"/>
  <c r="BQ84" i="12" s="1"/>
  <c r="BR84" i="12" s="1"/>
  <c r="BS84" i="12" s="1"/>
  <c r="BT84" i="12" s="1"/>
  <c r="BU84" i="12" s="1"/>
  <c r="BV84" i="12" s="1"/>
  <c r="BW84" i="12" s="1"/>
  <c r="BX84" i="12" s="1"/>
  <c r="BY84" i="12" s="1"/>
  <c r="BZ84" i="12" s="1"/>
  <c r="CA84" i="12" s="1"/>
  <c r="CB84" i="12" s="1"/>
  <c r="CC84" i="12" s="1"/>
  <c r="CD84" i="12" s="1"/>
  <c r="CE84" i="12" s="1"/>
  <c r="CF84" i="12" s="1"/>
  <c r="CG84" i="12" s="1"/>
  <c r="CH84" i="12" s="1"/>
  <c r="CI84" i="12" s="1"/>
  <c r="CJ84" i="12" s="1"/>
  <c r="CK84" i="12" s="1"/>
  <c r="CL84" i="12" s="1"/>
  <c r="CM84" i="12" s="1"/>
  <c r="CN84" i="12" s="1"/>
  <c r="CO84" i="12" s="1"/>
  <c r="CP84" i="12" s="1"/>
  <c r="CQ84" i="12" s="1"/>
  <c r="CR84" i="12" s="1"/>
  <c r="CS84" i="12" s="1"/>
  <c r="CT84" i="12" s="1"/>
  <c r="CU84" i="12" s="1"/>
  <c r="CV84" i="12" s="1"/>
  <c r="CW84" i="12" s="1"/>
  <c r="BQ2" i="7"/>
  <c r="BP32" i="7"/>
  <c r="BJ21" i="12"/>
  <c r="BJ21" i="7"/>
  <c r="BJ22" i="7" s="1"/>
  <c r="BT11" i="4"/>
  <c r="BS12" i="4"/>
  <c r="CH32" i="4"/>
  <c r="CG34" i="4"/>
  <c r="BZ39" i="4"/>
  <c r="BW17" i="4"/>
  <c r="BX15" i="4"/>
  <c r="BU20" i="4"/>
  <c r="BT22" i="4"/>
  <c r="BR40" i="4"/>
  <c r="BN19" i="7"/>
  <c r="BN20" i="7" s="1"/>
  <c r="BN18" i="7"/>
  <c r="BO96" i="7"/>
  <c r="BO17" i="7" s="1"/>
  <c r="BN20" i="12" s="1"/>
  <c r="CU96" i="7"/>
  <c r="CW96" i="7"/>
  <c r="CG96" i="7"/>
  <c r="CX96" i="7"/>
  <c r="CB96" i="7"/>
  <c r="BZ96" i="7"/>
  <c r="BY96" i="7"/>
  <c r="BT96" i="7"/>
  <c r="CS96" i="7"/>
  <c r="HT96" i="7"/>
  <c r="HO96" i="7"/>
  <c r="BS96" i="7"/>
  <c r="BV96" i="7"/>
  <c r="CD96" i="7"/>
  <c r="CI96" i="7"/>
  <c r="CO96" i="7"/>
  <c r="CR96" i="7"/>
  <c r="CP96" i="7"/>
  <c r="CC96" i="7"/>
  <c r="CK96" i="7"/>
  <c r="BQ96" i="7"/>
  <c r="CQ96" i="7"/>
  <c r="CM96" i="7"/>
  <c r="CJ96" i="7"/>
  <c r="CA96" i="7"/>
  <c r="HN96" i="7"/>
  <c r="HS96" i="7"/>
  <c r="BR96" i="7"/>
  <c r="CL96" i="7"/>
  <c r="BP96" i="7"/>
  <c r="CN96" i="7"/>
  <c r="HQ96" i="7"/>
  <c r="HR96" i="7"/>
  <c r="HM96" i="7"/>
  <c r="HP96" i="7"/>
  <c r="BW96" i="7"/>
  <c r="CF96" i="7"/>
  <c r="CV96" i="7"/>
  <c r="CT96" i="7"/>
  <c r="HV96" i="7"/>
  <c r="HL96" i="7"/>
  <c r="HU96" i="7"/>
  <c r="BX96" i="7"/>
  <c r="BU96" i="7"/>
  <c r="CE96" i="7"/>
  <c r="CH96" i="7"/>
  <c r="BK30" i="7"/>
  <c r="BO41" i="4" s="1"/>
  <c r="BO42" i="4" s="1"/>
  <c r="BO46" i="4" s="1"/>
  <c r="BL5" i="8" s="1"/>
  <c r="BK5" i="3"/>
  <c r="BL6" i="8" s="1"/>
  <c r="BP8" i="7"/>
  <c r="BP9" i="7" s="1"/>
  <c r="BP12" i="7"/>
  <c r="BP15" i="7" s="1"/>
  <c r="BP16" i="7" s="1"/>
  <c r="BS7" i="7"/>
  <c r="BR13" i="7"/>
  <c r="BW25" i="4"/>
  <c r="BV28" i="4"/>
  <c r="BQ6" i="7"/>
  <c r="BR5" i="7"/>
  <c r="BL29" i="7"/>
  <c r="BY5" i="4"/>
  <c r="BS7" i="4"/>
  <c r="FC97" i="7" l="1"/>
  <c r="FD97" i="7"/>
  <c r="FB97" i="7"/>
  <c r="FA97" i="7"/>
  <c r="FJ97" i="7"/>
  <c r="FK97" i="7"/>
  <c r="FE97" i="7"/>
  <c r="FG97" i="7"/>
  <c r="EZ97" i="7"/>
  <c r="FH97" i="7"/>
  <c r="FF97" i="7"/>
  <c r="FL97" i="7"/>
  <c r="FI97" i="7"/>
  <c r="BN25" i="7"/>
  <c r="BN29" i="7" s="1"/>
  <c r="FN97" i="7"/>
  <c r="FY97" i="7"/>
  <c r="GB97" i="7"/>
  <c r="GK97" i="7"/>
  <c r="FV97" i="7"/>
  <c r="GG97" i="7"/>
  <c r="GY97" i="7"/>
  <c r="GD97" i="7"/>
  <c r="FP97" i="7"/>
  <c r="GO97" i="7"/>
  <c r="GC97" i="7"/>
  <c r="FM97" i="7"/>
  <c r="FT97" i="7"/>
  <c r="FU97" i="7"/>
  <c r="GL97" i="7"/>
  <c r="FX97" i="7"/>
  <c r="GW97" i="7"/>
  <c r="FR97" i="7"/>
  <c r="GZ97" i="7"/>
  <c r="GJ97" i="7"/>
  <c r="GQ97" i="7"/>
  <c r="GR97" i="7"/>
  <c r="GT97" i="7"/>
  <c r="FO97" i="7"/>
  <c r="GF97" i="7"/>
  <c r="HE97" i="7"/>
  <c r="FZ97" i="7"/>
  <c r="GI97" i="7"/>
  <c r="HG97" i="7"/>
  <c r="HI97" i="7"/>
  <c r="HH97" i="7"/>
  <c r="HB97" i="7"/>
  <c r="FW97" i="7"/>
  <c r="GN97" i="7"/>
  <c r="GH97" i="7"/>
  <c r="HA97" i="7"/>
  <c r="HJ97" i="7"/>
  <c r="GE97" i="7"/>
  <c r="GV97" i="7"/>
  <c r="GP97" i="7"/>
  <c r="GM97" i="7"/>
  <c r="HD97" i="7"/>
  <c r="GX97" i="7"/>
  <c r="GU97" i="7"/>
  <c r="HL97" i="7"/>
  <c r="HF97" i="7"/>
  <c r="HC97" i="7"/>
  <c r="HK97" i="7"/>
  <c r="GA97" i="7"/>
  <c r="FQ97" i="7"/>
  <c r="GS97" i="7"/>
  <c r="FS97" i="7"/>
  <c r="BN85" i="12"/>
  <c r="BO85" i="12" s="1"/>
  <c r="BP85" i="12" s="1"/>
  <c r="BQ85" i="12" s="1"/>
  <c r="BR85" i="12" s="1"/>
  <c r="BS85" i="12" s="1"/>
  <c r="BT85" i="12" s="1"/>
  <c r="BU85" i="12" s="1"/>
  <c r="BV85" i="12" s="1"/>
  <c r="BW85" i="12" s="1"/>
  <c r="BX85" i="12" s="1"/>
  <c r="BY85" i="12" s="1"/>
  <c r="BZ85" i="12" s="1"/>
  <c r="CA85" i="12" s="1"/>
  <c r="CB85" i="12" s="1"/>
  <c r="CC85" i="12" s="1"/>
  <c r="CD85" i="12" s="1"/>
  <c r="CE85" i="12" s="1"/>
  <c r="CF85" i="12" s="1"/>
  <c r="CG85" i="12" s="1"/>
  <c r="CH85" i="12" s="1"/>
  <c r="CI85" i="12" s="1"/>
  <c r="CJ85" i="12" s="1"/>
  <c r="CK85" i="12" s="1"/>
  <c r="CL85" i="12" s="1"/>
  <c r="CM85" i="12" s="1"/>
  <c r="CN85" i="12" s="1"/>
  <c r="CO85" i="12" s="1"/>
  <c r="CP85" i="12" s="1"/>
  <c r="CQ85" i="12" s="1"/>
  <c r="CR85" i="12" s="1"/>
  <c r="CS85" i="12" s="1"/>
  <c r="CT85" i="12" s="1"/>
  <c r="CU85" i="12" s="1"/>
  <c r="CV85" i="12" s="1"/>
  <c r="CW85" i="12" s="1"/>
  <c r="BK21" i="12"/>
  <c r="BK21" i="7"/>
  <c r="BK22" i="7" s="1"/>
  <c r="BR2" i="7"/>
  <c r="BQ32" i="7"/>
  <c r="BU11" i="4"/>
  <c r="BT12" i="4"/>
  <c r="BL7" i="8"/>
  <c r="CI32" i="4"/>
  <c r="CH34" i="4"/>
  <c r="BQ8" i="7"/>
  <c r="BQ9" i="7" s="1"/>
  <c r="BQ12" i="7"/>
  <c r="BQ15" i="7" s="1"/>
  <c r="BQ16" i="7" s="1"/>
  <c r="BX17" i="4"/>
  <c r="BY15" i="4"/>
  <c r="BT7" i="7"/>
  <c r="BS13" i="7"/>
  <c r="CA39" i="4"/>
  <c r="BT7" i="4"/>
  <c r="BS40" i="4"/>
  <c r="BO19" i="7"/>
  <c r="BO20" i="7" s="1"/>
  <c r="BO18" i="7"/>
  <c r="BL30" i="7"/>
  <c r="BP41" i="4" s="1"/>
  <c r="BP42" i="4" s="1"/>
  <c r="BP46" i="4" s="1"/>
  <c r="BM5" i="8" s="1"/>
  <c r="BL5" i="3"/>
  <c r="BM6" i="8" s="1"/>
  <c r="BW28" i="4"/>
  <c r="BX25" i="4"/>
  <c r="BM29" i="7"/>
  <c r="BZ5" i="4"/>
  <c r="BR6" i="7"/>
  <c r="BS5" i="7"/>
  <c r="HO97" i="7"/>
  <c r="HS97" i="7"/>
  <c r="BZ97" i="7"/>
  <c r="CE97" i="7"/>
  <c r="CN97" i="7"/>
  <c r="CO97" i="7"/>
  <c r="BU97" i="7"/>
  <c r="CI97" i="7"/>
  <c r="BS97" i="7"/>
  <c r="CD97" i="7"/>
  <c r="CR97" i="7"/>
  <c r="BP97" i="7"/>
  <c r="BP17" i="7" s="1"/>
  <c r="HV97" i="7"/>
  <c r="HW97" i="7"/>
  <c r="HU97" i="7"/>
  <c r="HN97" i="7"/>
  <c r="HX97" i="7"/>
  <c r="BX97" i="7"/>
  <c r="BY97" i="7"/>
  <c r="CH97" i="7"/>
  <c r="CV97" i="7"/>
  <c r="BV97" i="7"/>
  <c r="CF97" i="7"/>
  <c r="BT97" i="7"/>
  <c r="CX97" i="7"/>
  <c r="HR97" i="7"/>
  <c r="HQ97" i="7"/>
  <c r="BW97" i="7"/>
  <c r="CJ97" i="7"/>
  <c r="CP97" i="7"/>
  <c r="CB97" i="7"/>
  <c r="HT97" i="7"/>
  <c r="CA97" i="7"/>
  <c r="CL97" i="7"/>
  <c r="CW97" i="7"/>
  <c r="BR97" i="7"/>
  <c r="HM97" i="7"/>
  <c r="HP97" i="7"/>
  <c r="CK97" i="7"/>
  <c r="CS97" i="7"/>
  <c r="CC97" i="7"/>
  <c r="CU97" i="7"/>
  <c r="CT97" i="7"/>
  <c r="CG97" i="7"/>
  <c r="BQ97" i="7"/>
  <c r="CQ97" i="7"/>
  <c r="CM97" i="7"/>
  <c r="BV20" i="4"/>
  <c r="BU22" i="4"/>
  <c r="EZ98" i="7" l="1"/>
  <c r="FH98" i="7"/>
  <c r="FE98" i="7"/>
  <c r="FD98" i="7"/>
  <c r="FM98" i="7"/>
  <c r="FL98" i="7"/>
  <c r="FG98" i="7"/>
  <c r="FC98" i="7"/>
  <c r="FA98" i="7"/>
  <c r="FJ98" i="7"/>
  <c r="FF98" i="7"/>
  <c r="FB98" i="7"/>
  <c r="FI98" i="7"/>
  <c r="FK98" i="7"/>
  <c r="BO20" i="12"/>
  <c r="BO86" i="12" s="1"/>
  <c r="BP86" i="12" s="1"/>
  <c r="BQ86" i="12" s="1"/>
  <c r="BR86" i="12" s="1"/>
  <c r="BS86" i="12" s="1"/>
  <c r="BT86" i="12" s="1"/>
  <c r="BU86" i="12" s="1"/>
  <c r="BV86" i="12" s="1"/>
  <c r="BW86" i="12" s="1"/>
  <c r="BX86" i="12" s="1"/>
  <c r="BY86" i="12" s="1"/>
  <c r="BZ86" i="12" s="1"/>
  <c r="CA86" i="12" s="1"/>
  <c r="CB86" i="12" s="1"/>
  <c r="CC86" i="12" s="1"/>
  <c r="CD86" i="12" s="1"/>
  <c r="CE86" i="12" s="1"/>
  <c r="CF86" i="12" s="1"/>
  <c r="CG86" i="12" s="1"/>
  <c r="CH86" i="12" s="1"/>
  <c r="CI86" i="12" s="1"/>
  <c r="CJ86" i="12" s="1"/>
  <c r="CK86" i="12" s="1"/>
  <c r="CL86" i="12" s="1"/>
  <c r="CM86" i="12" s="1"/>
  <c r="CN86" i="12" s="1"/>
  <c r="CO86" i="12" s="1"/>
  <c r="CP86" i="12" s="1"/>
  <c r="CQ86" i="12" s="1"/>
  <c r="CR86" i="12" s="1"/>
  <c r="CS86" i="12" s="1"/>
  <c r="CT86" i="12" s="1"/>
  <c r="CU86" i="12" s="1"/>
  <c r="CV86" i="12" s="1"/>
  <c r="CW86" i="12" s="1"/>
  <c r="BO25" i="7"/>
  <c r="HD98" i="7"/>
  <c r="FQ98" i="7"/>
  <c r="GL98" i="7"/>
  <c r="FY98" i="7"/>
  <c r="FO98" i="7"/>
  <c r="GG98" i="7"/>
  <c r="GO98" i="7"/>
  <c r="GW98" i="7"/>
  <c r="GP98" i="7"/>
  <c r="HI98" i="7"/>
  <c r="GV98" i="7"/>
  <c r="GF98" i="7"/>
  <c r="GM98" i="7"/>
  <c r="HK98" i="7"/>
  <c r="GX98" i="7"/>
  <c r="GE98" i="7"/>
  <c r="HC98" i="7"/>
  <c r="HJ98" i="7"/>
  <c r="HF98" i="7"/>
  <c r="HB98" i="7"/>
  <c r="FT98" i="7"/>
  <c r="GB98" i="7"/>
  <c r="FW98" i="7"/>
  <c r="GJ98" i="7"/>
  <c r="GT98" i="7"/>
  <c r="FS98" i="7"/>
  <c r="GR98" i="7"/>
  <c r="HL98" i="7"/>
  <c r="GA98" i="7"/>
  <c r="GZ98" i="7"/>
  <c r="FU98" i="7"/>
  <c r="GI98" i="7"/>
  <c r="HH98" i="7"/>
  <c r="GC98" i="7"/>
  <c r="HM98" i="7"/>
  <c r="FZ98" i="7"/>
  <c r="GY98" i="7"/>
  <c r="GS98" i="7"/>
  <c r="GU98" i="7"/>
  <c r="FV98" i="7"/>
  <c r="GK98" i="7"/>
  <c r="HE98" i="7"/>
  <c r="HA98" i="7"/>
  <c r="FR98" i="7"/>
  <c r="FN98" i="7"/>
  <c r="GH98" i="7"/>
  <c r="FX98" i="7"/>
  <c r="GQ98" i="7"/>
  <c r="HG98" i="7"/>
  <c r="FP98" i="7"/>
  <c r="GN98" i="7"/>
  <c r="GD98" i="7"/>
  <c r="BS2" i="7"/>
  <c r="BR32" i="7"/>
  <c r="BL21" i="12"/>
  <c r="BL21" i="7"/>
  <c r="BL22" i="7" s="1"/>
  <c r="BV11" i="4"/>
  <c r="BU12" i="4"/>
  <c r="CI34" i="4"/>
  <c r="CJ32" i="4"/>
  <c r="BR8" i="7"/>
  <c r="BR9" i="7" s="1"/>
  <c r="BR12" i="7"/>
  <c r="BR15" i="7" s="1"/>
  <c r="BR16" i="7" s="1"/>
  <c r="BM30" i="7"/>
  <c r="BQ41" i="4" s="1"/>
  <c r="BQ42" i="4" s="1"/>
  <c r="BQ46" i="4" s="1"/>
  <c r="BN5" i="8" s="1"/>
  <c r="BM5" i="3"/>
  <c r="BN6" i="8" s="1"/>
  <c r="BT40" i="4"/>
  <c r="BP19" i="7"/>
  <c r="BP20" i="7" s="1"/>
  <c r="BP18" i="7"/>
  <c r="BM7" i="8"/>
  <c r="BU7" i="4"/>
  <c r="BQ98" i="7"/>
  <c r="BQ17" i="7" s="1"/>
  <c r="BP20" i="12" s="1"/>
  <c r="HN98" i="7"/>
  <c r="HY98" i="7"/>
  <c r="HP98" i="7"/>
  <c r="HO98" i="7"/>
  <c r="CG98" i="7"/>
  <c r="CF98" i="7"/>
  <c r="CD98" i="7"/>
  <c r="BR98" i="7"/>
  <c r="BT98" i="7"/>
  <c r="CA98" i="7"/>
  <c r="CI98" i="7"/>
  <c r="CL98" i="7"/>
  <c r="HT98" i="7"/>
  <c r="HX98" i="7"/>
  <c r="HW98" i="7"/>
  <c r="BU98" i="7"/>
  <c r="CH98" i="7"/>
  <c r="CB98" i="7"/>
  <c r="CU98" i="7"/>
  <c r="BW98" i="7"/>
  <c r="CM98" i="7"/>
  <c r="CN98" i="7"/>
  <c r="BX98" i="7"/>
  <c r="CW98" i="7"/>
  <c r="HV98" i="7"/>
  <c r="CO98" i="7"/>
  <c r="CX98" i="7"/>
  <c r="CK98" i="7"/>
  <c r="CV98" i="7"/>
  <c r="HU98" i="7"/>
  <c r="HZ98" i="7"/>
  <c r="HQ98" i="7"/>
  <c r="CQ98" i="7"/>
  <c r="CR98" i="7"/>
  <c r="BS98" i="7"/>
  <c r="CS98" i="7"/>
  <c r="HR98" i="7"/>
  <c r="BV98" i="7"/>
  <c r="BY98" i="7"/>
  <c r="CE98" i="7"/>
  <c r="CP98" i="7"/>
  <c r="BZ98" i="7"/>
  <c r="HS98" i="7"/>
  <c r="CJ98" i="7"/>
  <c r="CC98" i="7"/>
  <c r="CT98" i="7"/>
  <c r="CA5" i="4"/>
  <c r="BY25" i="4"/>
  <c r="BX28" i="4"/>
  <c r="BZ15" i="4"/>
  <c r="BY17" i="4"/>
  <c r="BW20" i="4"/>
  <c r="BV22" i="4"/>
  <c r="BN30" i="7"/>
  <c r="BR41" i="4" s="1"/>
  <c r="BR42" i="4" s="1"/>
  <c r="BR46" i="4" s="1"/>
  <c r="BO5" i="8" s="1"/>
  <c r="BN5" i="3"/>
  <c r="BO6" i="8" s="1"/>
  <c r="BS6" i="7"/>
  <c r="BT5" i="7"/>
  <c r="CB39" i="4"/>
  <c r="BT13" i="7"/>
  <c r="BU7" i="7"/>
  <c r="EZ99" i="7" l="1"/>
  <c r="FM99" i="7"/>
  <c r="FL99" i="7"/>
  <c r="FH99" i="7"/>
  <c r="FA99" i="7"/>
  <c r="FK99" i="7"/>
  <c r="FI99" i="7"/>
  <c r="FG99" i="7"/>
  <c r="FE99" i="7"/>
  <c r="FF99" i="7"/>
  <c r="FD99" i="7"/>
  <c r="FB99" i="7"/>
  <c r="FC99" i="7"/>
  <c r="FJ99" i="7"/>
  <c r="FN99" i="7"/>
  <c r="GL99" i="7"/>
  <c r="GH99" i="7"/>
  <c r="GT99" i="7"/>
  <c r="GP99" i="7"/>
  <c r="HB99" i="7"/>
  <c r="FQ99" i="7"/>
  <c r="GX99" i="7"/>
  <c r="HJ99" i="7"/>
  <c r="FY99" i="7"/>
  <c r="HF99" i="7"/>
  <c r="GG99" i="7"/>
  <c r="HN99" i="7"/>
  <c r="FS99" i="7"/>
  <c r="GO99" i="7"/>
  <c r="GI99" i="7"/>
  <c r="FP99" i="7"/>
  <c r="GW99" i="7"/>
  <c r="FX99" i="7"/>
  <c r="HE99" i="7"/>
  <c r="GF99" i="7"/>
  <c r="HM99" i="7"/>
  <c r="GN99" i="7"/>
  <c r="GV99" i="7"/>
  <c r="HD99" i="7"/>
  <c r="HL99" i="7"/>
  <c r="FW99" i="7"/>
  <c r="GM99" i="7"/>
  <c r="HC99" i="7"/>
  <c r="FU99" i="7"/>
  <c r="GR99" i="7"/>
  <c r="FR99" i="7"/>
  <c r="GK99" i="7"/>
  <c r="GA99" i="7"/>
  <c r="HH99" i="7"/>
  <c r="FZ99" i="7"/>
  <c r="HA99" i="7"/>
  <c r="GQ99" i="7"/>
  <c r="FT99" i="7"/>
  <c r="HG99" i="7"/>
  <c r="GJ99" i="7"/>
  <c r="GY99" i="7"/>
  <c r="GZ99" i="7"/>
  <c r="FO99" i="7"/>
  <c r="HI99" i="7"/>
  <c r="FV99" i="7"/>
  <c r="GB99" i="7"/>
  <c r="GE99" i="7"/>
  <c r="GS99" i="7"/>
  <c r="HK99" i="7"/>
  <c r="GU99" i="7"/>
  <c r="GD99" i="7"/>
  <c r="GC99" i="7"/>
  <c r="BP87" i="12"/>
  <c r="BQ87" i="12" s="1"/>
  <c r="BR87" i="12" s="1"/>
  <c r="BS87" i="12" s="1"/>
  <c r="BT87" i="12" s="1"/>
  <c r="BU87" i="12" s="1"/>
  <c r="BV87" i="12" s="1"/>
  <c r="BW87" i="12" s="1"/>
  <c r="BX87" i="12" s="1"/>
  <c r="BY87" i="12" s="1"/>
  <c r="BZ87" i="12" s="1"/>
  <c r="CA87" i="12" s="1"/>
  <c r="CB87" i="12" s="1"/>
  <c r="CC87" i="12" s="1"/>
  <c r="CD87" i="12" s="1"/>
  <c r="CE87" i="12" s="1"/>
  <c r="CF87" i="12" s="1"/>
  <c r="CG87" i="12" s="1"/>
  <c r="CH87" i="12" s="1"/>
  <c r="CI87" i="12" s="1"/>
  <c r="CJ87" i="12" s="1"/>
  <c r="CK87" i="12" s="1"/>
  <c r="CL87" i="12" s="1"/>
  <c r="CM87" i="12" s="1"/>
  <c r="CN87" i="12" s="1"/>
  <c r="CO87" i="12" s="1"/>
  <c r="CP87" i="12" s="1"/>
  <c r="CQ87" i="12" s="1"/>
  <c r="CR87" i="12" s="1"/>
  <c r="CS87" i="12" s="1"/>
  <c r="CT87" i="12" s="1"/>
  <c r="CU87" i="12" s="1"/>
  <c r="CV87" i="12" s="1"/>
  <c r="CW87" i="12" s="1"/>
  <c r="BM21" i="12"/>
  <c r="BM21" i="7"/>
  <c r="BM22" i="7" s="1"/>
  <c r="BS32" i="7"/>
  <c r="BT2" i="7"/>
  <c r="BW11" i="4"/>
  <c r="BV12" i="4"/>
  <c r="CJ34" i="4"/>
  <c r="CK32" i="4"/>
  <c r="CC39" i="4"/>
  <c r="CB5" i="4"/>
  <c r="BU13" i="7"/>
  <c r="BV7" i="7"/>
  <c r="BS8" i="7"/>
  <c r="BS9" i="7" s="1"/>
  <c r="BS12" i="7"/>
  <c r="BS15" i="7" s="1"/>
  <c r="BS16" i="7" s="1"/>
  <c r="BX20" i="4"/>
  <c r="BW22" i="4"/>
  <c r="BO29" i="7"/>
  <c r="BU40" i="4"/>
  <c r="BQ19" i="7"/>
  <c r="BQ20" i="7" s="1"/>
  <c r="BQ18" i="7"/>
  <c r="BO7" i="8"/>
  <c r="BZ17" i="4"/>
  <c r="CA15" i="4"/>
  <c r="BR99" i="7"/>
  <c r="BR17" i="7" s="1"/>
  <c r="BQ20" i="12" s="1"/>
  <c r="HU99" i="7"/>
  <c r="HQ99" i="7"/>
  <c r="HY99" i="7"/>
  <c r="IB99" i="7"/>
  <c r="BT99" i="7"/>
  <c r="CI99" i="7"/>
  <c r="CG99" i="7"/>
  <c r="CC99" i="7"/>
  <c r="CA99" i="7"/>
  <c r="BU99" i="7"/>
  <c r="CM99" i="7"/>
  <c r="CT99" i="7"/>
  <c r="HX99" i="7"/>
  <c r="HO99" i="7"/>
  <c r="HV99" i="7"/>
  <c r="HP99" i="7"/>
  <c r="HW99" i="7"/>
  <c r="HR99" i="7"/>
  <c r="BS99" i="7"/>
  <c r="CL99" i="7"/>
  <c r="CE99" i="7"/>
  <c r="CB99" i="7"/>
  <c r="BV99" i="7"/>
  <c r="CK99" i="7"/>
  <c r="CH99" i="7"/>
  <c r="CX99" i="7"/>
  <c r="HZ99" i="7"/>
  <c r="HT99" i="7"/>
  <c r="BW99" i="7"/>
  <c r="CR99" i="7"/>
  <c r="CD99" i="7"/>
  <c r="CP99" i="7"/>
  <c r="BZ99" i="7"/>
  <c r="CO99" i="7"/>
  <c r="CS99" i="7"/>
  <c r="CU99" i="7"/>
  <c r="IA99" i="7"/>
  <c r="CW99" i="7"/>
  <c r="BX99" i="7"/>
  <c r="CQ99" i="7"/>
  <c r="CJ99" i="7"/>
  <c r="BY99" i="7"/>
  <c r="CV99" i="7"/>
  <c r="CF99" i="7"/>
  <c r="HS99" i="7"/>
  <c r="CN99" i="7"/>
  <c r="BT6" i="7"/>
  <c r="BU5" i="7"/>
  <c r="BY28" i="4"/>
  <c r="BZ25" i="4"/>
  <c r="BV7" i="4"/>
  <c r="BN7" i="8"/>
  <c r="FD100" i="7" l="1"/>
  <c r="FF100" i="7"/>
  <c r="EZ100" i="7"/>
  <c r="FO100" i="7"/>
  <c r="FA100" i="7"/>
  <c r="FI100" i="7"/>
  <c r="FE100" i="7"/>
  <c r="FB100" i="7"/>
  <c r="FN100" i="7"/>
  <c r="FL100" i="7"/>
  <c r="FG100" i="7"/>
  <c r="FM100" i="7"/>
  <c r="FH100" i="7"/>
  <c r="FC100" i="7"/>
  <c r="FK100" i="7"/>
  <c r="FJ100" i="7"/>
  <c r="BQ88" i="12"/>
  <c r="BR88" i="12" s="1"/>
  <c r="BS88" i="12" s="1"/>
  <c r="BT88" i="12" s="1"/>
  <c r="BU88" i="12" s="1"/>
  <c r="BV88" i="12" s="1"/>
  <c r="BW88" i="12" s="1"/>
  <c r="BX88" i="12" s="1"/>
  <c r="BY88" i="12" s="1"/>
  <c r="BZ88" i="12" s="1"/>
  <c r="CA88" i="12" s="1"/>
  <c r="CB88" i="12" s="1"/>
  <c r="CC88" i="12" s="1"/>
  <c r="CD88" i="12" s="1"/>
  <c r="CE88" i="12" s="1"/>
  <c r="CF88" i="12" s="1"/>
  <c r="CG88" i="12" s="1"/>
  <c r="CH88" i="12" s="1"/>
  <c r="CI88" i="12" s="1"/>
  <c r="CJ88" i="12" s="1"/>
  <c r="CK88" i="12" s="1"/>
  <c r="CL88" i="12" s="1"/>
  <c r="CM88" i="12" s="1"/>
  <c r="CN88" i="12" s="1"/>
  <c r="CO88" i="12" s="1"/>
  <c r="CP88" i="12" s="1"/>
  <c r="CQ88" i="12" s="1"/>
  <c r="CR88" i="12" s="1"/>
  <c r="CS88" i="12" s="1"/>
  <c r="CT88" i="12" s="1"/>
  <c r="CU88" i="12" s="1"/>
  <c r="CV88" i="12" s="1"/>
  <c r="CW88" i="12" s="1"/>
  <c r="BQ25" i="7"/>
  <c r="FZ100" i="7"/>
  <c r="GQ100" i="7"/>
  <c r="FP100" i="7"/>
  <c r="GY100" i="7"/>
  <c r="GL100" i="7"/>
  <c r="HG100" i="7"/>
  <c r="HB100" i="7"/>
  <c r="HO100" i="7"/>
  <c r="FQ100" i="7"/>
  <c r="FY100" i="7"/>
  <c r="FU100" i="7"/>
  <c r="GG100" i="7"/>
  <c r="GC100" i="7"/>
  <c r="GO100" i="7"/>
  <c r="GK100" i="7"/>
  <c r="GW100" i="7"/>
  <c r="GS100" i="7"/>
  <c r="HE100" i="7"/>
  <c r="FT100" i="7"/>
  <c r="HA100" i="7"/>
  <c r="HM100" i="7"/>
  <c r="GB100" i="7"/>
  <c r="HI100" i="7"/>
  <c r="GJ100" i="7"/>
  <c r="FS100" i="7"/>
  <c r="GR100" i="7"/>
  <c r="HF100" i="7"/>
  <c r="GH100" i="7"/>
  <c r="FW100" i="7"/>
  <c r="GN100" i="7"/>
  <c r="GD100" i="7"/>
  <c r="FR100" i="7"/>
  <c r="HD100" i="7"/>
  <c r="GT100" i="7"/>
  <c r="FV100" i="7"/>
  <c r="HJ100" i="7"/>
  <c r="GX100" i="7"/>
  <c r="GM100" i="7"/>
  <c r="HC100" i="7"/>
  <c r="GZ100" i="7"/>
  <c r="HH100" i="7"/>
  <c r="HK100" i="7"/>
  <c r="GA100" i="7"/>
  <c r="HL100" i="7"/>
  <c r="GV100" i="7"/>
  <c r="GI100" i="7"/>
  <c r="FX100" i="7"/>
  <c r="HN100" i="7"/>
  <c r="GF100" i="7"/>
  <c r="GP100" i="7"/>
  <c r="GU100" i="7"/>
  <c r="GE100" i="7"/>
  <c r="BT32" i="7"/>
  <c r="BU2" i="7"/>
  <c r="BN21" i="12"/>
  <c r="BN21" i="7"/>
  <c r="BN22" i="7" s="1"/>
  <c r="BX11" i="4"/>
  <c r="BW12" i="4"/>
  <c r="CM32" i="4"/>
  <c r="CK34" i="4"/>
  <c r="CA25" i="4"/>
  <c r="BZ28" i="4"/>
  <c r="BR19" i="7"/>
  <c r="BR20" i="7" s="1"/>
  <c r="BV40" i="4"/>
  <c r="BR18" i="7"/>
  <c r="CC5" i="4"/>
  <c r="CD39" i="4"/>
  <c r="BO30" i="7"/>
  <c r="BS41" i="4" s="1"/>
  <c r="BS42" i="4" s="1"/>
  <c r="BS46" i="4" s="1"/>
  <c r="BP5" i="8" s="1"/>
  <c r="BO5" i="3"/>
  <c r="BP6" i="8" s="1"/>
  <c r="BS100" i="7"/>
  <c r="BS17" i="7" s="1"/>
  <c r="BR20" i="12" s="1"/>
  <c r="HQ100" i="7"/>
  <c r="IC100" i="7"/>
  <c r="BV100" i="7"/>
  <c r="BU100" i="7"/>
  <c r="BT100" i="7"/>
  <c r="BX100" i="7"/>
  <c r="CR100" i="7"/>
  <c r="CC100" i="7"/>
  <c r="CX100" i="7"/>
  <c r="CS100" i="7"/>
  <c r="ID100" i="7"/>
  <c r="HV100" i="7"/>
  <c r="HU100" i="7"/>
  <c r="HZ100" i="7"/>
  <c r="HT100" i="7"/>
  <c r="CW100" i="7"/>
  <c r="CK100" i="7"/>
  <c r="CT100" i="7"/>
  <c r="CN100" i="7"/>
  <c r="CL100" i="7"/>
  <c r="CG100" i="7"/>
  <c r="CQ100" i="7"/>
  <c r="CJ100" i="7"/>
  <c r="HR100" i="7"/>
  <c r="IA100" i="7"/>
  <c r="CH100" i="7"/>
  <c r="CI100" i="7"/>
  <c r="CO100" i="7"/>
  <c r="CE100" i="7"/>
  <c r="HP100" i="7"/>
  <c r="HS100" i="7"/>
  <c r="CM100" i="7"/>
  <c r="BZ100" i="7"/>
  <c r="CD100" i="7"/>
  <c r="HX100" i="7"/>
  <c r="HW100" i="7"/>
  <c r="IB100" i="7"/>
  <c r="BW100" i="7"/>
  <c r="CU100" i="7"/>
  <c r="CB100" i="7"/>
  <c r="CV100" i="7"/>
  <c r="CA100" i="7"/>
  <c r="CF100" i="7"/>
  <c r="HY100" i="7"/>
  <c r="BY100" i="7"/>
  <c r="CP100" i="7"/>
  <c r="BV13" i="7"/>
  <c r="BW7" i="7"/>
  <c r="BU6" i="7"/>
  <c r="BV5" i="7"/>
  <c r="BW7" i="4"/>
  <c r="BT12" i="7"/>
  <c r="BT15" i="7" s="1"/>
  <c r="BT16" i="7" s="1"/>
  <c r="BT8" i="7"/>
  <c r="BT9" i="7" s="1"/>
  <c r="CB15" i="4"/>
  <c r="CA17" i="4"/>
  <c r="BY20" i="4"/>
  <c r="BX22" i="4"/>
  <c r="FG101" i="7" l="1"/>
  <c r="FO101" i="7"/>
  <c r="FC101" i="7"/>
  <c r="FD101" i="7"/>
  <c r="FA101" i="7"/>
  <c r="FJ101" i="7"/>
  <c r="FL101" i="7"/>
  <c r="EZ101" i="7"/>
  <c r="FK101" i="7"/>
  <c r="FH101" i="7"/>
  <c r="FP101" i="7"/>
  <c r="FE101" i="7"/>
  <c r="FF101" i="7"/>
  <c r="FI101" i="7"/>
  <c r="FN101" i="7"/>
  <c r="FM101" i="7"/>
  <c r="FB101" i="7"/>
  <c r="GZ101" i="7"/>
  <c r="GN101" i="7"/>
  <c r="HH101" i="7"/>
  <c r="GV101" i="7"/>
  <c r="HP101" i="7"/>
  <c r="FW101" i="7"/>
  <c r="HD101" i="7"/>
  <c r="GE101" i="7"/>
  <c r="HL101" i="7"/>
  <c r="GM101" i="7"/>
  <c r="FV101" i="7"/>
  <c r="GU101" i="7"/>
  <c r="GD101" i="7"/>
  <c r="HC101" i="7"/>
  <c r="FU101" i="7"/>
  <c r="GL101" i="7"/>
  <c r="HK101" i="7"/>
  <c r="GC101" i="7"/>
  <c r="GT101" i="7"/>
  <c r="GK101" i="7"/>
  <c r="HB101" i="7"/>
  <c r="GS101" i="7"/>
  <c r="HJ101" i="7"/>
  <c r="HA101" i="7"/>
  <c r="FT101" i="7"/>
  <c r="HI101" i="7"/>
  <c r="GB101" i="7"/>
  <c r="FQ101" i="7"/>
  <c r="FX101" i="7"/>
  <c r="HO101" i="7"/>
  <c r="GF101" i="7"/>
  <c r="FR101" i="7"/>
  <c r="GO101" i="7"/>
  <c r="GG101" i="7"/>
  <c r="HG101" i="7"/>
  <c r="GJ101" i="7"/>
  <c r="GR101" i="7"/>
  <c r="GI101" i="7"/>
  <c r="GH101" i="7"/>
  <c r="HF101" i="7"/>
  <c r="GX101" i="7"/>
  <c r="FY101" i="7"/>
  <c r="GA101" i="7"/>
  <c r="GQ101" i="7"/>
  <c r="HN101" i="7"/>
  <c r="GY101" i="7"/>
  <c r="HE101" i="7"/>
  <c r="GP101" i="7"/>
  <c r="FZ101" i="7"/>
  <c r="FS101" i="7"/>
  <c r="HM101" i="7"/>
  <c r="GW101" i="7"/>
  <c r="BR89" i="12"/>
  <c r="BS89" i="12" s="1"/>
  <c r="BT89" i="12" s="1"/>
  <c r="BU89" i="12" s="1"/>
  <c r="BV89" i="12" s="1"/>
  <c r="BW89" i="12" s="1"/>
  <c r="BX89" i="12" s="1"/>
  <c r="BY89" i="12" s="1"/>
  <c r="BZ89" i="12" s="1"/>
  <c r="CA89" i="12" s="1"/>
  <c r="CB89" i="12" s="1"/>
  <c r="CC89" i="12" s="1"/>
  <c r="CD89" i="12" s="1"/>
  <c r="CE89" i="12" s="1"/>
  <c r="CF89" i="12" s="1"/>
  <c r="CG89" i="12" s="1"/>
  <c r="CH89" i="12" s="1"/>
  <c r="CI89" i="12" s="1"/>
  <c r="CJ89" i="12" s="1"/>
  <c r="CK89" i="12" s="1"/>
  <c r="CL89" i="12" s="1"/>
  <c r="CM89" i="12" s="1"/>
  <c r="CN89" i="12" s="1"/>
  <c r="CO89" i="12" s="1"/>
  <c r="CP89" i="12" s="1"/>
  <c r="CQ89" i="12" s="1"/>
  <c r="CR89" i="12" s="1"/>
  <c r="CS89" i="12" s="1"/>
  <c r="CT89" i="12" s="1"/>
  <c r="CU89" i="12" s="1"/>
  <c r="CV89" i="12" s="1"/>
  <c r="CW89" i="12" s="1"/>
  <c r="BR25" i="7"/>
  <c r="BO21" i="12"/>
  <c r="BO21" i="7"/>
  <c r="BO22" i="7" s="1"/>
  <c r="BU32" i="7"/>
  <c r="BV2" i="7"/>
  <c r="BY11" i="4"/>
  <c r="BX12" i="4"/>
  <c r="BP7" i="8"/>
  <c r="CM34" i="4"/>
  <c r="CN32" i="4"/>
  <c r="BZ20" i="4"/>
  <c r="BY22" i="4"/>
  <c r="BQ29" i="7"/>
  <c r="CB17" i="4"/>
  <c r="CC15" i="4"/>
  <c r="CD5" i="4"/>
  <c r="CA28" i="4"/>
  <c r="CB25" i="4"/>
  <c r="BU12" i="7"/>
  <c r="BU15" i="7" s="1"/>
  <c r="BU16" i="7" s="1"/>
  <c r="BU8" i="7"/>
  <c r="BU9" i="7" s="1"/>
  <c r="HU101" i="7"/>
  <c r="HW101" i="7"/>
  <c r="HX101" i="7"/>
  <c r="HZ101" i="7"/>
  <c r="HS101" i="7"/>
  <c r="CX101" i="7"/>
  <c r="CW101" i="7"/>
  <c r="CA101" i="7"/>
  <c r="CM101" i="7"/>
  <c r="CC101" i="7"/>
  <c r="BY101" i="7"/>
  <c r="CR101" i="7"/>
  <c r="CB101" i="7"/>
  <c r="BT101" i="7"/>
  <c r="BT17" i="7" s="1"/>
  <c r="BS20" i="12" s="1"/>
  <c r="IA101" i="7"/>
  <c r="HQ101" i="7"/>
  <c r="CH101" i="7"/>
  <c r="CS101" i="7"/>
  <c r="CG101" i="7"/>
  <c r="BW101" i="7"/>
  <c r="BU101" i="7"/>
  <c r="CT101" i="7"/>
  <c r="CQ101" i="7"/>
  <c r="IB101" i="7"/>
  <c r="HR101" i="7"/>
  <c r="BV101" i="7"/>
  <c r="BX101" i="7"/>
  <c r="CL101" i="7"/>
  <c r="CV101" i="7"/>
  <c r="HV101" i="7"/>
  <c r="CI101" i="7"/>
  <c r="CJ101" i="7"/>
  <c r="CK101" i="7"/>
  <c r="ID101" i="7"/>
  <c r="CO101" i="7"/>
  <c r="CD101" i="7"/>
  <c r="CN101" i="7"/>
  <c r="CP101" i="7"/>
  <c r="HT101" i="7"/>
  <c r="CE101" i="7"/>
  <c r="HY101" i="7"/>
  <c r="IE101" i="7"/>
  <c r="CU101" i="7"/>
  <c r="BZ101" i="7"/>
  <c r="IF101" i="7"/>
  <c r="CF101" i="7"/>
  <c r="IC101" i="7"/>
  <c r="BX7" i="4"/>
  <c r="BW13" i="7"/>
  <c r="BX7" i="7"/>
  <c r="BV6" i="7"/>
  <c r="BW5" i="7"/>
  <c r="BW40" i="4"/>
  <c r="BS19" i="7"/>
  <c r="BS20" i="7" s="1"/>
  <c r="BS18" i="7"/>
  <c r="CE39" i="4"/>
  <c r="FK102" i="7" l="1"/>
  <c r="FG102" i="7"/>
  <c r="EZ102" i="7"/>
  <c r="FL102" i="7"/>
  <c r="FI102" i="7"/>
  <c r="FO102" i="7"/>
  <c r="FQ102" i="7"/>
  <c r="FH102" i="7"/>
  <c r="FB102" i="7"/>
  <c r="FE102" i="7"/>
  <c r="FJ102" i="7"/>
  <c r="FP102" i="7"/>
  <c r="FC102" i="7"/>
  <c r="FF102" i="7"/>
  <c r="FM102" i="7"/>
  <c r="FA102" i="7"/>
  <c r="FD102" i="7"/>
  <c r="FN102" i="7"/>
  <c r="BS90" i="12"/>
  <c r="BT90" i="12" s="1"/>
  <c r="BU90" i="12" s="1"/>
  <c r="BV90" i="12" s="1"/>
  <c r="BW90" i="12" s="1"/>
  <c r="BX90" i="12" s="1"/>
  <c r="BY90" i="12" s="1"/>
  <c r="BZ90" i="12" s="1"/>
  <c r="CA90" i="12" s="1"/>
  <c r="CB90" i="12" s="1"/>
  <c r="CC90" i="12" s="1"/>
  <c r="CD90" i="12" s="1"/>
  <c r="CE90" i="12" s="1"/>
  <c r="CF90" i="12" s="1"/>
  <c r="CG90" i="12" s="1"/>
  <c r="CH90" i="12" s="1"/>
  <c r="CI90" i="12" s="1"/>
  <c r="CJ90" i="12" s="1"/>
  <c r="CK90" i="12" s="1"/>
  <c r="CL90" i="12" s="1"/>
  <c r="CM90" i="12" s="1"/>
  <c r="CN90" i="12" s="1"/>
  <c r="CO90" i="12" s="1"/>
  <c r="CP90" i="12" s="1"/>
  <c r="CQ90" i="12" s="1"/>
  <c r="CR90" i="12" s="1"/>
  <c r="CS90" i="12" s="1"/>
  <c r="CT90" i="12" s="1"/>
  <c r="CU90" i="12" s="1"/>
  <c r="CV90" i="12" s="1"/>
  <c r="CW90" i="12" s="1"/>
  <c r="FZ102" i="7"/>
  <c r="GQ102" i="7"/>
  <c r="GS102" i="7"/>
  <c r="GH102" i="7"/>
  <c r="GY102" i="7"/>
  <c r="GD102" i="7"/>
  <c r="HD102" i="7"/>
  <c r="GP102" i="7"/>
  <c r="GR102" i="7"/>
  <c r="HM102" i="7"/>
  <c r="FY102" i="7"/>
  <c r="GX102" i="7"/>
  <c r="HC102" i="7"/>
  <c r="GG102" i="7"/>
  <c r="HL102" i="7"/>
  <c r="GO102" i="7"/>
  <c r="GW102" i="7"/>
  <c r="GC102" i="7"/>
  <c r="FV102" i="7"/>
  <c r="HE102" i="7"/>
  <c r="GN102" i="7"/>
  <c r="GJ102" i="7"/>
  <c r="HB102" i="7"/>
  <c r="GU102" i="7"/>
  <c r="HK102" i="7"/>
  <c r="HG102" i="7"/>
  <c r="HO102" i="7"/>
  <c r="FU102" i="7"/>
  <c r="FW102" i="7"/>
  <c r="GF102" i="7"/>
  <c r="HA102" i="7"/>
  <c r="FS102" i="7"/>
  <c r="GT102" i="7"/>
  <c r="HH102" i="7"/>
  <c r="HF102" i="7"/>
  <c r="GZ102" i="7"/>
  <c r="HN102" i="7"/>
  <c r="FT102" i="7"/>
  <c r="GE102" i="7"/>
  <c r="HQ102" i="7"/>
  <c r="GK102" i="7"/>
  <c r="HJ102" i="7"/>
  <c r="GA102" i="7"/>
  <c r="GV102" i="7"/>
  <c r="FR102" i="7"/>
  <c r="GI102" i="7"/>
  <c r="GB102" i="7"/>
  <c r="HI102" i="7"/>
  <c r="GL102" i="7"/>
  <c r="GM102" i="7"/>
  <c r="HP102" i="7"/>
  <c r="FX102" i="7"/>
  <c r="BS25" i="7"/>
  <c r="BW2" i="7"/>
  <c r="BV32" i="7"/>
  <c r="BP21" i="12"/>
  <c r="BP21" i="7"/>
  <c r="BP22" i="7" s="1"/>
  <c r="BZ11" i="4"/>
  <c r="BY12" i="4"/>
  <c r="CN34" i="4"/>
  <c r="CO32" i="4"/>
  <c r="BV12" i="7"/>
  <c r="BV15" i="7" s="1"/>
  <c r="BV16" i="7" s="1"/>
  <c r="BV8" i="7"/>
  <c r="BV9" i="7" s="1"/>
  <c r="BQ30" i="7"/>
  <c r="BU41" i="4" s="1"/>
  <c r="BU42" i="4" s="1"/>
  <c r="BU46" i="4" s="1"/>
  <c r="BR5" i="8" s="1"/>
  <c r="BQ5" i="3"/>
  <c r="BR6" i="8" s="1"/>
  <c r="BX13" i="7"/>
  <c r="BY7" i="7"/>
  <c r="BY7" i="4"/>
  <c r="IG102" i="7"/>
  <c r="IH102" i="7"/>
  <c r="HX102" i="7"/>
  <c r="HT102" i="7"/>
  <c r="CX102" i="7"/>
  <c r="CD102" i="7"/>
  <c r="CH102" i="7"/>
  <c r="CA102" i="7"/>
  <c r="CK102" i="7"/>
  <c r="CQ102" i="7"/>
  <c r="CW102" i="7"/>
  <c r="IC102" i="7"/>
  <c r="IF102" i="7"/>
  <c r="HU102" i="7"/>
  <c r="BY102" i="7"/>
  <c r="CB102" i="7"/>
  <c r="CJ102" i="7"/>
  <c r="CP102" i="7"/>
  <c r="CN102" i="7"/>
  <c r="CM102" i="7"/>
  <c r="CL102" i="7"/>
  <c r="BU102" i="7"/>
  <c r="BU17" i="7" s="1"/>
  <c r="BT20" i="12" s="1"/>
  <c r="IE102" i="7"/>
  <c r="IA102" i="7"/>
  <c r="HV102" i="7"/>
  <c r="CF102" i="7"/>
  <c r="CR102" i="7"/>
  <c r="CC102" i="7"/>
  <c r="CG102" i="7"/>
  <c r="HW102" i="7"/>
  <c r="IB102" i="7"/>
  <c r="HZ102" i="7"/>
  <c r="BZ102" i="7"/>
  <c r="CO102" i="7"/>
  <c r="CT102" i="7"/>
  <c r="HY102" i="7"/>
  <c r="HR102" i="7"/>
  <c r="BV102" i="7"/>
  <c r="CE102" i="7"/>
  <c r="CU102" i="7"/>
  <c r="CS102" i="7"/>
  <c r="BX102" i="7"/>
  <c r="ID102" i="7"/>
  <c r="BW102" i="7"/>
  <c r="HS102" i="7"/>
  <c r="CI102" i="7"/>
  <c r="CV102" i="7"/>
  <c r="CC25" i="4"/>
  <c r="CB28" i="4"/>
  <c r="CF39" i="4"/>
  <c r="BR29" i="7"/>
  <c r="BT19" i="7"/>
  <c r="BT20" i="7" s="1"/>
  <c r="BX40" i="4"/>
  <c r="BT18" i="7"/>
  <c r="CE5" i="4"/>
  <c r="BZ22" i="4"/>
  <c r="CA20" i="4"/>
  <c r="BX5" i="7"/>
  <c r="BW6" i="7"/>
  <c r="CD15" i="4"/>
  <c r="CC17" i="4"/>
  <c r="FR103" i="7" l="1"/>
  <c r="FD103" i="7"/>
  <c r="FL103" i="7"/>
  <c r="FI103" i="7"/>
  <c r="FQ103" i="7"/>
  <c r="FP103" i="7"/>
  <c r="FH103" i="7"/>
  <c r="FE103" i="7"/>
  <c r="FM103" i="7"/>
  <c r="FJ103" i="7"/>
  <c r="EZ103" i="7"/>
  <c r="FG103" i="7"/>
  <c r="FK103" i="7"/>
  <c r="FC103" i="7"/>
  <c r="FF103" i="7"/>
  <c r="FA103" i="7"/>
  <c r="FO103" i="7"/>
  <c r="FN103" i="7"/>
  <c r="FB103" i="7"/>
  <c r="BT91" i="12"/>
  <c r="BU91" i="12" s="1"/>
  <c r="BV91" i="12" s="1"/>
  <c r="BW91" i="12" s="1"/>
  <c r="BX91" i="12" s="1"/>
  <c r="BY91" i="12" s="1"/>
  <c r="BZ91" i="12" s="1"/>
  <c r="CA91" i="12" s="1"/>
  <c r="CB91" i="12" s="1"/>
  <c r="CC91" i="12" s="1"/>
  <c r="CD91" i="12" s="1"/>
  <c r="CE91" i="12" s="1"/>
  <c r="CF91" i="12" s="1"/>
  <c r="CG91" i="12" s="1"/>
  <c r="CH91" i="12" s="1"/>
  <c r="CI91" i="12" s="1"/>
  <c r="CJ91" i="12" s="1"/>
  <c r="CK91" i="12" s="1"/>
  <c r="CL91" i="12" s="1"/>
  <c r="CM91" i="12" s="1"/>
  <c r="CN91" i="12" s="1"/>
  <c r="CO91" i="12" s="1"/>
  <c r="CP91" i="12" s="1"/>
  <c r="CQ91" i="12" s="1"/>
  <c r="CR91" i="12" s="1"/>
  <c r="CS91" i="12" s="1"/>
  <c r="CT91" i="12" s="1"/>
  <c r="CU91" i="12" s="1"/>
  <c r="CV91" i="12" s="1"/>
  <c r="CW91" i="12" s="1"/>
  <c r="BT25" i="7"/>
  <c r="FW103" i="7"/>
  <c r="GH103" i="7"/>
  <c r="GA103" i="7"/>
  <c r="GV103" i="7"/>
  <c r="GO103" i="7"/>
  <c r="HG103" i="7"/>
  <c r="HC103" i="7"/>
  <c r="FV103" i="7"/>
  <c r="HN103" i="7"/>
  <c r="GD103" i="7"/>
  <c r="FU103" i="7"/>
  <c r="GL103" i="7"/>
  <c r="FZ103" i="7"/>
  <c r="GC103" i="7"/>
  <c r="GT103" i="7"/>
  <c r="GN103" i="7"/>
  <c r="GK103" i="7"/>
  <c r="HB103" i="7"/>
  <c r="GY103" i="7"/>
  <c r="FT103" i="7"/>
  <c r="GS103" i="7"/>
  <c r="HJ103" i="7"/>
  <c r="FY103" i="7"/>
  <c r="HM103" i="7"/>
  <c r="GB103" i="7"/>
  <c r="HA103" i="7"/>
  <c r="HR103" i="7"/>
  <c r="GM103" i="7"/>
  <c r="GG103" i="7"/>
  <c r="FS103" i="7"/>
  <c r="GJ103" i="7"/>
  <c r="HI103" i="7"/>
  <c r="FX103" i="7"/>
  <c r="GX103" i="7"/>
  <c r="GR103" i="7"/>
  <c r="HQ103" i="7"/>
  <c r="GI103" i="7"/>
  <c r="HL103" i="7"/>
  <c r="GZ103" i="7"/>
  <c r="GW103" i="7"/>
  <c r="HE103" i="7"/>
  <c r="HF103" i="7"/>
  <c r="GU103" i="7"/>
  <c r="HO103" i="7"/>
  <c r="GF103" i="7"/>
  <c r="GQ103" i="7"/>
  <c r="HD103" i="7"/>
  <c r="HH103" i="7"/>
  <c r="GE103" i="7"/>
  <c r="HP103" i="7"/>
  <c r="HK103" i="7"/>
  <c r="GP103" i="7"/>
  <c r="BQ21" i="12"/>
  <c r="BQ21" i="7"/>
  <c r="BQ22" i="7" s="1"/>
  <c r="BW32" i="7"/>
  <c r="BX2" i="7"/>
  <c r="CA11" i="4"/>
  <c r="BZ12" i="4"/>
  <c r="BR7" i="8"/>
  <c r="CO34" i="4"/>
  <c r="CP32" i="4"/>
  <c r="BR30" i="7"/>
  <c r="BV41" i="4" s="1"/>
  <c r="BV42" i="4" s="1"/>
  <c r="BV46" i="4" s="1"/>
  <c r="BS5" i="8" s="1"/>
  <c r="BR5" i="3"/>
  <c r="BS6" i="8" s="1"/>
  <c r="CF5" i="4"/>
  <c r="BS29" i="7"/>
  <c r="BZ7" i="4"/>
  <c r="CX103" i="7"/>
  <c r="IG103" i="7"/>
  <c r="IA103" i="7"/>
  <c r="ID103" i="7"/>
  <c r="HX103" i="7"/>
  <c r="HS103" i="7"/>
  <c r="CT103" i="7"/>
  <c r="CF103" i="7"/>
  <c r="CH103" i="7"/>
  <c r="CN103" i="7"/>
  <c r="CD103" i="7"/>
  <c r="CB103" i="7"/>
  <c r="HU103" i="7"/>
  <c r="HZ103" i="7"/>
  <c r="II103" i="7"/>
  <c r="IF103" i="7"/>
  <c r="IH103" i="7"/>
  <c r="BY103" i="7"/>
  <c r="CU103" i="7"/>
  <c r="CI103" i="7"/>
  <c r="CL103" i="7"/>
  <c r="CP103" i="7"/>
  <c r="CG103" i="7"/>
  <c r="CO103" i="7"/>
  <c r="BV103" i="7"/>
  <c r="BV17" i="7" s="1"/>
  <c r="IB103" i="7"/>
  <c r="HT103" i="7"/>
  <c r="CV103" i="7"/>
  <c r="CR103" i="7"/>
  <c r="BW103" i="7"/>
  <c r="CQ103" i="7"/>
  <c r="HY103" i="7"/>
  <c r="HV103" i="7"/>
  <c r="CC103" i="7"/>
  <c r="CE103" i="7"/>
  <c r="BX103" i="7"/>
  <c r="CM103" i="7"/>
  <c r="HW103" i="7"/>
  <c r="IE103" i="7"/>
  <c r="CS103" i="7"/>
  <c r="CA103" i="7"/>
  <c r="CK103" i="7"/>
  <c r="CW103" i="7"/>
  <c r="IC103" i="7"/>
  <c r="CJ103" i="7"/>
  <c r="IJ103" i="7"/>
  <c r="BZ103" i="7"/>
  <c r="BY5" i="7"/>
  <c r="BX6" i="7"/>
  <c r="CD17" i="4"/>
  <c r="CE15" i="4"/>
  <c r="BW12" i="7"/>
  <c r="BW15" i="7" s="1"/>
  <c r="BW16" i="7" s="1"/>
  <c r="BW8" i="7"/>
  <c r="BW9" i="7" s="1"/>
  <c r="CB20" i="4"/>
  <c r="CA22" i="4"/>
  <c r="CC28" i="4"/>
  <c r="CD25" i="4"/>
  <c r="BU19" i="7"/>
  <c r="BU20" i="7" s="1"/>
  <c r="BY40" i="4"/>
  <c r="BU18" i="7"/>
  <c r="BZ7" i="7"/>
  <c r="BY13" i="7"/>
  <c r="CG39" i="4"/>
  <c r="FG104" i="7" l="1"/>
  <c r="FO104" i="7"/>
  <c r="FC104" i="7"/>
  <c r="FN104" i="7"/>
  <c r="EZ104" i="7"/>
  <c r="FJ104" i="7"/>
  <c r="FP104" i="7"/>
  <c r="FD104" i="7"/>
  <c r="FR104" i="7"/>
  <c r="FE104" i="7"/>
  <c r="FS104" i="7"/>
  <c r="FM104" i="7"/>
  <c r="FA104" i="7"/>
  <c r="FQ104" i="7"/>
  <c r="FH104" i="7"/>
  <c r="FF104" i="7"/>
  <c r="FB104" i="7"/>
  <c r="FK104" i="7"/>
  <c r="FI104" i="7"/>
  <c r="FL104" i="7"/>
  <c r="BU20" i="12"/>
  <c r="BU92" i="12" s="1"/>
  <c r="BV92" i="12" s="1"/>
  <c r="BW92" i="12" s="1"/>
  <c r="BX92" i="12" s="1"/>
  <c r="BY92" i="12" s="1"/>
  <c r="BZ92" i="12" s="1"/>
  <c r="CA92" i="12" s="1"/>
  <c r="CB92" i="12" s="1"/>
  <c r="CC92" i="12" s="1"/>
  <c r="CD92" i="12" s="1"/>
  <c r="CE92" i="12" s="1"/>
  <c r="CF92" i="12" s="1"/>
  <c r="CG92" i="12" s="1"/>
  <c r="CH92" i="12" s="1"/>
  <c r="CI92" i="12" s="1"/>
  <c r="CJ92" i="12" s="1"/>
  <c r="CK92" i="12" s="1"/>
  <c r="CL92" i="12" s="1"/>
  <c r="CM92" i="12" s="1"/>
  <c r="CN92" i="12" s="1"/>
  <c r="CO92" i="12" s="1"/>
  <c r="CP92" i="12" s="1"/>
  <c r="CQ92" i="12" s="1"/>
  <c r="CR92" i="12" s="1"/>
  <c r="CS92" i="12" s="1"/>
  <c r="CT92" i="12" s="1"/>
  <c r="CU92" i="12" s="1"/>
  <c r="CV92" i="12" s="1"/>
  <c r="CW92" i="12" s="1"/>
  <c r="FW104" i="7"/>
  <c r="GN104" i="7"/>
  <c r="HE104" i="7"/>
  <c r="GH104" i="7"/>
  <c r="GE104" i="7"/>
  <c r="GV104" i="7"/>
  <c r="HM104" i="7"/>
  <c r="GS104" i="7"/>
  <c r="GM104" i="7"/>
  <c r="HD104" i="7"/>
  <c r="HG104" i="7"/>
  <c r="GU104" i="7"/>
  <c r="HL104" i="7"/>
  <c r="GD104" i="7"/>
  <c r="HR104" i="7"/>
  <c r="HC104" i="7"/>
  <c r="GR104" i="7"/>
  <c r="HK104" i="7"/>
  <c r="HF104" i="7"/>
  <c r="HS104" i="7"/>
  <c r="GC104" i="7"/>
  <c r="HQ104" i="7"/>
  <c r="GQ104" i="7"/>
  <c r="HB104" i="7"/>
  <c r="GY104" i="7"/>
  <c r="HP104" i="7"/>
  <c r="GB104" i="7"/>
  <c r="FU104" i="7"/>
  <c r="FY104" i="7"/>
  <c r="GP104" i="7"/>
  <c r="GI104" i="7"/>
  <c r="GG104" i="7"/>
  <c r="HA104" i="7"/>
  <c r="GT104" i="7"/>
  <c r="HO104" i="7"/>
  <c r="GO104" i="7"/>
  <c r="GA104" i="7"/>
  <c r="FX104" i="7"/>
  <c r="GW104" i="7"/>
  <c r="HJ104" i="7"/>
  <c r="GX104" i="7"/>
  <c r="GF104" i="7"/>
  <c r="FZ104" i="7"/>
  <c r="GJ104" i="7"/>
  <c r="HI104" i="7"/>
  <c r="HN104" i="7"/>
  <c r="GK104" i="7"/>
  <c r="HH104" i="7"/>
  <c r="FV104" i="7"/>
  <c r="GZ104" i="7"/>
  <c r="FT104" i="7"/>
  <c r="GL104" i="7"/>
  <c r="BU25" i="7"/>
  <c r="BX32" i="7"/>
  <c r="BY2" i="7"/>
  <c r="BR21" i="12"/>
  <c r="BR21" i="7"/>
  <c r="BR22" i="7" s="1"/>
  <c r="CB11" i="4"/>
  <c r="CA12" i="4"/>
  <c r="CQ32" i="4"/>
  <c r="CP34" i="4"/>
  <c r="CA7" i="7"/>
  <c r="BZ13" i="7"/>
  <c r="CB22" i="4"/>
  <c r="CC20" i="4"/>
  <c r="BS5" i="3"/>
  <c r="BT6" i="8" s="1"/>
  <c r="BS30" i="7"/>
  <c r="BW41" i="4" s="1"/>
  <c r="BW42" i="4" s="1"/>
  <c r="BW46" i="4" s="1"/>
  <c r="BT5" i="8" s="1"/>
  <c r="CH39" i="4"/>
  <c r="CE17" i="4"/>
  <c r="CF15" i="4"/>
  <c r="BZ40" i="4"/>
  <c r="BV19" i="7"/>
  <c r="BV20" i="7" s="1"/>
  <c r="BV18" i="7"/>
  <c r="CG5" i="4"/>
  <c r="BS7" i="8"/>
  <c r="CE25" i="4"/>
  <c r="CD28" i="4"/>
  <c r="BX12" i="7"/>
  <c r="BX15" i="7" s="1"/>
  <c r="BX16" i="7" s="1"/>
  <c r="BX8" i="7"/>
  <c r="BX9" i="7" s="1"/>
  <c r="BT29" i="7"/>
  <c r="BW104" i="7"/>
  <c r="BW17" i="7" s="1"/>
  <c r="BV20" i="12" s="1"/>
  <c r="IG104" i="7"/>
  <c r="IJ104" i="7"/>
  <c r="CA104" i="7"/>
  <c r="CC104" i="7"/>
  <c r="CB104" i="7"/>
  <c r="CT104" i="7"/>
  <c r="CL104" i="7"/>
  <c r="CH104" i="7"/>
  <c r="HY104" i="7"/>
  <c r="HV104" i="7"/>
  <c r="IC104" i="7"/>
  <c r="IB104" i="7"/>
  <c r="IK104" i="7"/>
  <c r="II104" i="7"/>
  <c r="ID104" i="7"/>
  <c r="HX104" i="7"/>
  <c r="BX104" i="7"/>
  <c r="CF104" i="7"/>
  <c r="CJ104" i="7"/>
  <c r="CO104" i="7"/>
  <c r="CV104" i="7"/>
  <c r="CE104" i="7"/>
  <c r="IE104" i="7"/>
  <c r="IH104" i="7"/>
  <c r="CP104" i="7"/>
  <c r="CM104" i="7"/>
  <c r="CG104" i="7"/>
  <c r="HU104" i="7"/>
  <c r="IF104" i="7"/>
  <c r="HZ104" i="7"/>
  <c r="CI104" i="7"/>
  <c r="CR104" i="7"/>
  <c r="CN104" i="7"/>
  <c r="CW104" i="7"/>
  <c r="IL104" i="7"/>
  <c r="HT104" i="7"/>
  <c r="HW104" i="7"/>
  <c r="CX104" i="7"/>
  <c r="CD104" i="7"/>
  <c r="CK104" i="7"/>
  <c r="CS104" i="7"/>
  <c r="CU104" i="7"/>
  <c r="BY104" i="7"/>
  <c r="IA104" i="7"/>
  <c r="BZ104" i="7"/>
  <c r="CQ104" i="7"/>
  <c r="BY6" i="7"/>
  <c r="BZ5" i="7"/>
  <c r="CA7" i="4"/>
  <c r="FC105" i="7" l="1"/>
  <c r="FH105" i="7"/>
  <c r="FP105" i="7"/>
  <c r="FK105" i="7"/>
  <c r="FA105" i="7"/>
  <c r="FS105" i="7"/>
  <c r="FO105" i="7"/>
  <c r="FG105" i="7"/>
  <c r="FQ105" i="7"/>
  <c r="FM105" i="7"/>
  <c r="FD105" i="7"/>
  <c r="FL105" i="7"/>
  <c r="FE105" i="7"/>
  <c r="FT105" i="7"/>
  <c r="FN105" i="7"/>
  <c r="FB105" i="7"/>
  <c r="FI105" i="7"/>
  <c r="FR105" i="7"/>
  <c r="FJ105" i="7"/>
  <c r="EZ105" i="7"/>
  <c r="FF105" i="7"/>
  <c r="FW105" i="7"/>
  <c r="HK105" i="7"/>
  <c r="GK105" i="7"/>
  <c r="GV105" i="7"/>
  <c r="GB105" i="7"/>
  <c r="HJ105" i="7"/>
  <c r="GJ105" i="7"/>
  <c r="FV105" i="7"/>
  <c r="GA105" i="7"/>
  <c r="GR105" i="7"/>
  <c r="GG105" i="7"/>
  <c r="GE105" i="7"/>
  <c r="GI105" i="7"/>
  <c r="GZ105" i="7"/>
  <c r="GU105" i="7"/>
  <c r="GC105" i="7"/>
  <c r="HQ105" i="7"/>
  <c r="GQ105" i="7"/>
  <c r="HH105" i="7"/>
  <c r="HI105" i="7"/>
  <c r="GN105" i="7"/>
  <c r="FZ105" i="7"/>
  <c r="GY105" i="7"/>
  <c r="HP105" i="7"/>
  <c r="HT105" i="7"/>
  <c r="HB105" i="7"/>
  <c r="GH105" i="7"/>
  <c r="HG105" i="7"/>
  <c r="HM105" i="7"/>
  <c r="GP105" i="7"/>
  <c r="HO105" i="7"/>
  <c r="FY105" i="7"/>
  <c r="GX105" i="7"/>
  <c r="GM105" i="7"/>
  <c r="HF105" i="7"/>
  <c r="HA105" i="7"/>
  <c r="HN105" i="7"/>
  <c r="FX105" i="7"/>
  <c r="HL105" i="7"/>
  <c r="GS105" i="7"/>
  <c r="HC105" i="7"/>
  <c r="GO105" i="7"/>
  <c r="HS105" i="7"/>
  <c r="GT105" i="7"/>
  <c r="FU105" i="7"/>
  <c r="HD105" i="7"/>
  <c r="GF105" i="7"/>
  <c r="HR105" i="7"/>
  <c r="HE105" i="7"/>
  <c r="GL105" i="7"/>
  <c r="GD105" i="7"/>
  <c r="GW105" i="7"/>
  <c r="BV93" i="12"/>
  <c r="BW93" i="12" s="1"/>
  <c r="BX93" i="12" s="1"/>
  <c r="BY93" i="12" s="1"/>
  <c r="BZ93" i="12" s="1"/>
  <c r="CA93" i="12" s="1"/>
  <c r="CB93" i="12" s="1"/>
  <c r="CC93" i="12" s="1"/>
  <c r="CD93" i="12" s="1"/>
  <c r="CE93" i="12" s="1"/>
  <c r="CF93" i="12" s="1"/>
  <c r="CG93" i="12" s="1"/>
  <c r="CH93" i="12" s="1"/>
  <c r="CI93" i="12" s="1"/>
  <c r="CJ93" i="12" s="1"/>
  <c r="CK93" i="12" s="1"/>
  <c r="CL93" i="12" s="1"/>
  <c r="CM93" i="12" s="1"/>
  <c r="CN93" i="12" s="1"/>
  <c r="CO93" i="12" s="1"/>
  <c r="CP93" i="12" s="1"/>
  <c r="CQ93" i="12" s="1"/>
  <c r="CR93" i="12" s="1"/>
  <c r="CS93" i="12" s="1"/>
  <c r="CT93" i="12" s="1"/>
  <c r="CU93" i="12" s="1"/>
  <c r="CV93" i="12" s="1"/>
  <c r="CW93" i="12" s="1"/>
  <c r="BS21" i="12"/>
  <c r="BS21" i="7"/>
  <c r="BS22" i="7" s="1"/>
  <c r="BZ2" i="7"/>
  <c r="BY32" i="7"/>
  <c r="CC11" i="4"/>
  <c r="CB12" i="4"/>
  <c r="BT7" i="8"/>
  <c r="CS32" i="4"/>
  <c r="CQ34" i="4"/>
  <c r="BY12" i="7"/>
  <c r="BY15" i="7" s="1"/>
  <c r="BY16" i="7" s="1"/>
  <c r="BY8" i="7"/>
  <c r="BY9" i="7" s="1"/>
  <c r="IK105" i="7"/>
  <c r="HZ105" i="7"/>
  <c r="IH105" i="7"/>
  <c r="CD105" i="7"/>
  <c r="CA105" i="7"/>
  <c r="CN105" i="7"/>
  <c r="CV105" i="7"/>
  <c r="CI105" i="7"/>
  <c r="CB105" i="7"/>
  <c r="CX105" i="7"/>
  <c r="II105" i="7"/>
  <c r="IC105" i="7"/>
  <c r="IE105" i="7"/>
  <c r="IF105" i="7"/>
  <c r="IB105" i="7"/>
  <c r="CK105" i="7"/>
  <c r="CE105" i="7"/>
  <c r="CL105" i="7"/>
  <c r="CT105" i="7"/>
  <c r="CF105" i="7"/>
  <c r="CR105" i="7"/>
  <c r="CQ105" i="7"/>
  <c r="BX105" i="7"/>
  <c r="BX17" i="7" s="1"/>
  <c r="BW20" i="12" s="1"/>
  <c r="IL105" i="7"/>
  <c r="IM105" i="7"/>
  <c r="HW105" i="7"/>
  <c r="IJ105" i="7"/>
  <c r="IA105" i="7"/>
  <c r="CU105" i="7"/>
  <c r="CH105" i="7"/>
  <c r="CW105" i="7"/>
  <c r="ID105" i="7"/>
  <c r="HY105" i="7"/>
  <c r="HX105" i="7"/>
  <c r="CM105" i="7"/>
  <c r="CP105" i="7"/>
  <c r="CJ105" i="7"/>
  <c r="IN105" i="7"/>
  <c r="HV105" i="7"/>
  <c r="BZ105" i="7"/>
  <c r="CO105" i="7"/>
  <c r="CC105" i="7"/>
  <c r="CG105" i="7"/>
  <c r="HU105" i="7"/>
  <c r="IG105" i="7"/>
  <c r="BY105" i="7"/>
  <c r="CS105" i="7"/>
  <c r="CG15" i="4"/>
  <c r="CF17" i="4"/>
  <c r="CI39" i="4"/>
  <c r="CB7" i="4"/>
  <c r="CH5" i="4"/>
  <c r="BU29" i="7"/>
  <c r="CB7" i="7"/>
  <c r="CA13" i="7"/>
  <c r="BZ6" i="7"/>
  <c r="CA5" i="7"/>
  <c r="BW19" i="7"/>
  <c r="BW20" i="7" s="1"/>
  <c r="CA40" i="4"/>
  <c r="BW18" i="7"/>
  <c r="BT30" i="7"/>
  <c r="BX41" i="4" s="1"/>
  <c r="BX42" i="4" s="1"/>
  <c r="BX46" i="4" s="1"/>
  <c r="BU5" i="8" s="1"/>
  <c r="BT5" i="3"/>
  <c r="BU6" i="8" s="1"/>
  <c r="CF25" i="4"/>
  <c r="CE28" i="4"/>
  <c r="CD20" i="4"/>
  <c r="CC22" i="4"/>
  <c r="FT106" i="7" l="1"/>
  <c r="FR106" i="7"/>
  <c r="EZ106" i="7"/>
  <c r="FH106" i="7"/>
  <c r="FP106" i="7"/>
  <c r="FN106" i="7"/>
  <c r="FA106" i="7"/>
  <c r="FO106" i="7"/>
  <c r="FF106" i="7"/>
  <c r="FK106" i="7"/>
  <c r="FB106" i="7"/>
  <c r="FQ106" i="7"/>
  <c r="FS106" i="7"/>
  <c r="FJ106" i="7"/>
  <c r="FU106" i="7"/>
  <c r="FD106" i="7"/>
  <c r="FL106" i="7"/>
  <c r="FE106" i="7"/>
  <c r="FG106" i="7"/>
  <c r="FI106" i="7"/>
  <c r="FM106" i="7"/>
  <c r="FC106" i="7"/>
  <c r="BW94" i="12"/>
  <c r="BX94" i="12" s="1"/>
  <c r="BY94" i="12" s="1"/>
  <c r="BZ94" i="12" s="1"/>
  <c r="CA94" i="12" s="1"/>
  <c r="CB94" i="12" s="1"/>
  <c r="CC94" i="12" s="1"/>
  <c r="CD94" i="12" s="1"/>
  <c r="CE94" i="12" s="1"/>
  <c r="CF94" i="12" s="1"/>
  <c r="CG94" i="12" s="1"/>
  <c r="CH94" i="12" s="1"/>
  <c r="CI94" i="12" s="1"/>
  <c r="CJ94" i="12" s="1"/>
  <c r="CK94" i="12" s="1"/>
  <c r="CL94" i="12" s="1"/>
  <c r="CM94" i="12" s="1"/>
  <c r="CN94" i="12" s="1"/>
  <c r="CO94" i="12" s="1"/>
  <c r="CP94" i="12" s="1"/>
  <c r="CQ94" i="12" s="1"/>
  <c r="CR94" i="12" s="1"/>
  <c r="CS94" i="12" s="1"/>
  <c r="CT94" i="12" s="1"/>
  <c r="CU94" i="12" s="1"/>
  <c r="CV94" i="12" s="1"/>
  <c r="CW94" i="12" s="1"/>
  <c r="BW25" i="7"/>
  <c r="GK106" i="7"/>
  <c r="HJ106" i="7"/>
  <c r="GO106" i="7"/>
  <c r="GH106" i="7"/>
  <c r="GS106" i="7"/>
  <c r="HR106" i="7"/>
  <c r="GZ106" i="7"/>
  <c r="GV106" i="7"/>
  <c r="HA106" i="7"/>
  <c r="HN106" i="7"/>
  <c r="HG106" i="7"/>
  <c r="HI106" i="7"/>
  <c r="HU106" i="7"/>
  <c r="HQ106" i="7"/>
  <c r="GG106" i="7"/>
  <c r="FZ106" i="7"/>
  <c r="GR106" i="7"/>
  <c r="HF106" i="7"/>
  <c r="HT106" i="7"/>
  <c r="GF106" i="7"/>
  <c r="FV106" i="7"/>
  <c r="GQ106" i="7"/>
  <c r="GE106" i="7"/>
  <c r="HE106" i="7"/>
  <c r="FX106" i="7"/>
  <c r="GM106" i="7"/>
  <c r="GB106" i="7"/>
  <c r="HP106" i="7"/>
  <c r="FY106" i="7"/>
  <c r="GD106" i="7"/>
  <c r="GU106" i="7"/>
  <c r="GP106" i="7"/>
  <c r="GJ106" i="7"/>
  <c r="GL106" i="7"/>
  <c r="HC106" i="7"/>
  <c r="HD106" i="7"/>
  <c r="GX106" i="7"/>
  <c r="GW106" i="7"/>
  <c r="HL106" i="7"/>
  <c r="GC106" i="7"/>
  <c r="GN106" i="7"/>
  <c r="GY106" i="7"/>
  <c r="FW106" i="7"/>
  <c r="HO106" i="7"/>
  <c r="GI106" i="7"/>
  <c r="HM106" i="7"/>
  <c r="HH106" i="7"/>
  <c r="HK106" i="7"/>
  <c r="GT106" i="7"/>
  <c r="HS106" i="7"/>
  <c r="GA106" i="7"/>
  <c r="HB106" i="7"/>
  <c r="BZ32" i="7"/>
  <c r="CA2" i="7"/>
  <c r="BT21" i="12"/>
  <c r="BT21" i="7"/>
  <c r="BT22" i="7" s="1"/>
  <c r="CD11" i="4"/>
  <c r="CC12" i="4"/>
  <c r="BU7" i="8"/>
  <c r="CS34" i="4"/>
  <c r="CT32" i="4"/>
  <c r="CA6" i="7"/>
  <c r="CB5" i="7"/>
  <c r="BU30" i="7"/>
  <c r="BY41" i="4" s="1"/>
  <c r="BY42" i="4" s="1"/>
  <c r="BY46" i="4" s="1"/>
  <c r="BV5" i="8" s="1"/>
  <c r="BU5" i="3"/>
  <c r="BV6" i="8" s="1"/>
  <c r="CB40" i="4"/>
  <c r="BX19" i="7"/>
  <c r="BX20" i="7" s="1"/>
  <c r="BX18" i="7"/>
  <c r="CI5" i="4"/>
  <c r="BY106" i="7"/>
  <c r="BY17" i="7" s="1"/>
  <c r="BX20" i="12" s="1"/>
  <c r="IA106" i="7"/>
  <c r="HV106" i="7"/>
  <c r="HW106" i="7"/>
  <c r="IP106" i="7"/>
  <c r="BZ106" i="7"/>
  <c r="CH106" i="7"/>
  <c r="CD106" i="7"/>
  <c r="CJ106" i="7"/>
  <c r="CI106" i="7"/>
  <c r="CN106" i="7"/>
  <c r="CT106" i="7"/>
  <c r="IL106" i="7"/>
  <c r="IF106" i="7"/>
  <c r="IG106" i="7"/>
  <c r="II106" i="7"/>
  <c r="IE106" i="7"/>
  <c r="IH106" i="7"/>
  <c r="CL106" i="7"/>
  <c r="CO106" i="7"/>
  <c r="CU106" i="7"/>
  <c r="CK106" i="7"/>
  <c r="CF106" i="7"/>
  <c r="CS106" i="7"/>
  <c r="HY106" i="7"/>
  <c r="IC106" i="7"/>
  <c r="IN106" i="7"/>
  <c r="CQ106" i="7"/>
  <c r="CM106" i="7"/>
  <c r="CW106" i="7"/>
  <c r="IO106" i="7"/>
  <c r="IK106" i="7"/>
  <c r="ID106" i="7"/>
  <c r="CB106" i="7"/>
  <c r="CR106" i="7"/>
  <c r="CP106" i="7"/>
  <c r="IB106" i="7"/>
  <c r="HX106" i="7"/>
  <c r="IJ106" i="7"/>
  <c r="CC106" i="7"/>
  <c r="CX106" i="7"/>
  <c r="CA106" i="7"/>
  <c r="IM106" i="7"/>
  <c r="HZ106" i="7"/>
  <c r="CG106" i="7"/>
  <c r="CE106" i="7"/>
  <c r="CV106" i="7"/>
  <c r="BZ8" i="7"/>
  <c r="BZ9" i="7" s="1"/>
  <c r="BZ12" i="7"/>
  <c r="BZ15" i="7" s="1"/>
  <c r="BZ16" i="7" s="1"/>
  <c r="CC7" i="4"/>
  <c r="CH15" i="4"/>
  <c r="CG17" i="4"/>
  <c r="CF28" i="4"/>
  <c r="CG25" i="4"/>
  <c r="CJ39" i="4"/>
  <c r="CD22" i="4"/>
  <c r="CE20" i="4"/>
  <c r="CC7" i="7"/>
  <c r="CB13" i="7"/>
  <c r="FS107" i="7" l="1"/>
  <c r="FF107" i="7"/>
  <c r="FA107" i="7"/>
  <c r="FN107" i="7"/>
  <c r="FJ107" i="7"/>
  <c r="FB107" i="7"/>
  <c r="FR107" i="7"/>
  <c r="FL107" i="7"/>
  <c r="FG107" i="7"/>
  <c r="FE107" i="7"/>
  <c r="FT107" i="7"/>
  <c r="FO107" i="7"/>
  <c r="FU107" i="7"/>
  <c r="FC107" i="7"/>
  <c r="FK107" i="7"/>
  <c r="FV107" i="7"/>
  <c r="FI107" i="7"/>
  <c r="EZ107" i="7"/>
  <c r="FQ107" i="7"/>
  <c r="FP107" i="7"/>
  <c r="FD107" i="7"/>
  <c r="FH107" i="7"/>
  <c r="FM107" i="7"/>
  <c r="BX95" i="12"/>
  <c r="BY95" i="12" s="1"/>
  <c r="BZ95" i="12" s="1"/>
  <c r="CA95" i="12" s="1"/>
  <c r="CB95" i="12" s="1"/>
  <c r="CC95" i="12" s="1"/>
  <c r="CD95" i="12" s="1"/>
  <c r="CE95" i="12" s="1"/>
  <c r="CF95" i="12" s="1"/>
  <c r="CG95" i="12" s="1"/>
  <c r="CH95" i="12" s="1"/>
  <c r="CI95" i="12" s="1"/>
  <c r="CJ95" i="12" s="1"/>
  <c r="CK95" i="12" s="1"/>
  <c r="CL95" i="12" s="1"/>
  <c r="CM95" i="12" s="1"/>
  <c r="CN95" i="12" s="1"/>
  <c r="CO95" i="12" s="1"/>
  <c r="CP95" i="12" s="1"/>
  <c r="CQ95" i="12" s="1"/>
  <c r="CR95" i="12" s="1"/>
  <c r="CS95" i="12" s="1"/>
  <c r="CT95" i="12" s="1"/>
  <c r="CU95" i="12" s="1"/>
  <c r="CV95" i="12" s="1"/>
  <c r="CW95" i="12" s="1"/>
  <c r="BX25" i="7"/>
  <c r="GM107" i="7"/>
  <c r="GG107" i="7"/>
  <c r="GD107" i="7"/>
  <c r="GU107" i="7"/>
  <c r="HI107" i="7"/>
  <c r="GA107" i="7"/>
  <c r="GL107" i="7"/>
  <c r="HC107" i="7"/>
  <c r="GI107" i="7"/>
  <c r="GT107" i="7"/>
  <c r="HK107" i="7"/>
  <c r="FX107" i="7"/>
  <c r="FY107" i="7"/>
  <c r="GQ107" i="7"/>
  <c r="GB107" i="7"/>
  <c r="HB107" i="7"/>
  <c r="HS107" i="7"/>
  <c r="GN107" i="7"/>
  <c r="GY107" i="7"/>
  <c r="GJ107" i="7"/>
  <c r="HJ107" i="7"/>
  <c r="HD107" i="7"/>
  <c r="GF107" i="7"/>
  <c r="HG107" i="7"/>
  <c r="GR107" i="7"/>
  <c r="HR107" i="7"/>
  <c r="HT107" i="7"/>
  <c r="HF107" i="7"/>
  <c r="HO107" i="7"/>
  <c r="GZ107" i="7"/>
  <c r="GK107" i="7"/>
  <c r="HH107" i="7"/>
  <c r="HA107" i="7"/>
  <c r="GC107" i="7"/>
  <c r="GS107" i="7"/>
  <c r="HP107" i="7"/>
  <c r="HQ107" i="7"/>
  <c r="HE107" i="7"/>
  <c r="HU107" i="7"/>
  <c r="GH107" i="7"/>
  <c r="GX107" i="7"/>
  <c r="HN107" i="7"/>
  <c r="FZ107" i="7"/>
  <c r="GO107" i="7"/>
  <c r="GW107" i="7"/>
  <c r="HL107" i="7"/>
  <c r="GE107" i="7"/>
  <c r="GV107" i="7"/>
  <c r="HV107" i="7"/>
  <c r="GP107" i="7"/>
  <c r="HM107" i="7"/>
  <c r="FW107" i="7"/>
  <c r="BU21" i="12"/>
  <c r="BU21" i="7"/>
  <c r="BU22" i="7" s="1"/>
  <c r="CB2" i="7"/>
  <c r="CA32" i="7"/>
  <c r="CE11" i="4"/>
  <c r="CD12" i="4"/>
  <c r="BV7" i="8"/>
  <c r="CT34" i="4"/>
  <c r="CU32" i="4"/>
  <c r="CG28" i="4"/>
  <c r="CH25" i="4"/>
  <c r="CD7" i="4"/>
  <c r="CC5" i="7"/>
  <c r="CB6" i="7"/>
  <c r="BW29" i="7"/>
  <c r="CH17" i="4"/>
  <c r="CI15" i="4"/>
  <c r="CJ5" i="4"/>
  <c r="CC13" i="7"/>
  <c r="CD7" i="7"/>
  <c r="BY19" i="7"/>
  <c r="BY20" i="7" s="1"/>
  <c r="CC40" i="4"/>
  <c r="BY18" i="7"/>
  <c r="CA12" i="7"/>
  <c r="CA15" i="7" s="1"/>
  <c r="CA16" i="7" s="1"/>
  <c r="CA8" i="7"/>
  <c r="CA9" i="7" s="1"/>
  <c r="CF20" i="4"/>
  <c r="CE22" i="4"/>
  <c r="CK39" i="4"/>
  <c r="BZ107" i="7"/>
  <c r="BZ17" i="7" s="1"/>
  <c r="BY20" i="12" s="1"/>
  <c r="IE107" i="7"/>
  <c r="ID107" i="7"/>
  <c r="IK107" i="7"/>
  <c r="HY107" i="7"/>
  <c r="HZ107" i="7"/>
  <c r="IO107" i="7"/>
  <c r="IC107" i="7"/>
  <c r="CM107" i="7"/>
  <c r="CW107" i="7"/>
  <c r="CF107" i="7"/>
  <c r="CC107" i="7"/>
  <c r="CD107" i="7"/>
  <c r="CT107" i="7"/>
  <c r="IA107" i="7"/>
  <c r="IM107" i="7"/>
  <c r="IL107" i="7"/>
  <c r="IJ107" i="7"/>
  <c r="IP107" i="7"/>
  <c r="CN107" i="7"/>
  <c r="CG107" i="7"/>
  <c r="CO107" i="7"/>
  <c r="CB107" i="7"/>
  <c r="CU107" i="7"/>
  <c r="CK107" i="7"/>
  <c r="IB107" i="7"/>
  <c r="HW107" i="7"/>
  <c r="CE107" i="7"/>
  <c r="CQ107" i="7"/>
  <c r="II107" i="7"/>
  <c r="IF107" i="7"/>
  <c r="CJ107" i="7"/>
  <c r="CR107" i="7"/>
  <c r="CA107" i="7"/>
  <c r="CV107" i="7"/>
  <c r="IG107" i="7"/>
  <c r="IH107" i="7"/>
  <c r="IR107" i="7"/>
  <c r="CI107" i="7"/>
  <c r="CS107" i="7"/>
  <c r="CH107" i="7"/>
  <c r="IN107" i="7"/>
  <c r="CL107" i="7"/>
  <c r="CX107" i="7"/>
  <c r="HX107" i="7"/>
  <c r="CP107" i="7"/>
  <c r="IQ107" i="7"/>
  <c r="FI108" i="7" l="1"/>
  <c r="FQ108" i="7"/>
  <c r="FL108" i="7"/>
  <c r="FK108" i="7"/>
  <c r="FM108" i="7"/>
  <c r="EZ108" i="7"/>
  <c r="FE108" i="7"/>
  <c r="FP108" i="7"/>
  <c r="FT108" i="7"/>
  <c r="FG108" i="7"/>
  <c r="FU108" i="7"/>
  <c r="FC108" i="7"/>
  <c r="FO108" i="7"/>
  <c r="FB108" i="7"/>
  <c r="FW108" i="7"/>
  <c r="FJ108" i="7"/>
  <c r="FN108" i="7"/>
  <c r="FV108" i="7"/>
  <c r="FD108" i="7"/>
  <c r="FA108" i="7"/>
  <c r="FH108" i="7"/>
  <c r="FS108" i="7"/>
  <c r="FF108" i="7"/>
  <c r="FR108" i="7"/>
  <c r="BY25" i="7"/>
  <c r="HS108" i="7"/>
  <c r="HG108" i="7"/>
  <c r="FX108" i="7"/>
  <c r="HW108" i="7"/>
  <c r="GN108" i="7"/>
  <c r="GJ108" i="7"/>
  <c r="HD108" i="7"/>
  <c r="HL108" i="7"/>
  <c r="HT108" i="7"/>
  <c r="FZ108" i="7"/>
  <c r="GK108" i="7"/>
  <c r="GI108" i="7"/>
  <c r="GB108" i="7"/>
  <c r="GH108" i="7"/>
  <c r="HA108" i="7"/>
  <c r="HI108" i="7"/>
  <c r="GY108" i="7"/>
  <c r="FY108" i="7"/>
  <c r="GP108" i="7"/>
  <c r="HQ108" i="7"/>
  <c r="GG108" i="7"/>
  <c r="GX108" i="7"/>
  <c r="GD108" i="7"/>
  <c r="GO108" i="7"/>
  <c r="HF108" i="7"/>
  <c r="GF108" i="7"/>
  <c r="GS108" i="7"/>
  <c r="GL108" i="7"/>
  <c r="GW108" i="7"/>
  <c r="HN108" i="7"/>
  <c r="HH108" i="7"/>
  <c r="HP108" i="7"/>
  <c r="GT108" i="7"/>
  <c r="GE108" i="7"/>
  <c r="HE108" i="7"/>
  <c r="HV108" i="7"/>
  <c r="HB108" i="7"/>
  <c r="GM108" i="7"/>
  <c r="HM108" i="7"/>
  <c r="HJ108" i="7"/>
  <c r="GU108" i="7"/>
  <c r="HU108" i="7"/>
  <c r="GR108" i="7"/>
  <c r="GC108" i="7"/>
  <c r="GZ108" i="7"/>
  <c r="GA108" i="7"/>
  <c r="HO108" i="7"/>
  <c r="GQ108" i="7"/>
  <c r="HR108" i="7"/>
  <c r="HK108" i="7"/>
  <c r="GV108" i="7"/>
  <c r="HC108" i="7"/>
  <c r="BY96" i="12"/>
  <c r="BZ96" i="12" s="1"/>
  <c r="CA96" i="12" s="1"/>
  <c r="CB96" i="12" s="1"/>
  <c r="CC96" i="12" s="1"/>
  <c r="CD96" i="12" s="1"/>
  <c r="CE96" i="12" s="1"/>
  <c r="CF96" i="12" s="1"/>
  <c r="CG96" i="12" s="1"/>
  <c r="CH96" i="12" s="1"/>
  <c r="CI96" i="12" s="1"/>
  <c r="CJ96" i="12" s="1"/>
  <c r="CK96" i="12" s="1"/>
  <c r="CL96" i="12" s="1"/>
  <c r="CM96" i="12" s="1"/>
  <c r="CN96" i="12" s="1"/>
  <c r="CO96" i="12" s="1"/>
  <c r="CP96" i="12" s="1"/>
  <c r="CQ96" i="12" s="1"/>
  <c r="CR96" i="12" s="1"/>
  <c r="CS96" i="12" s="1"/>
  <c r="CT96" i="12" s="1"/>
  <c r="CU96" i="12" s="1"/>
  <c r="CV96" i="12" s="1"/>
  <c r="CW96" i="12" s="1"/>
  <c r="CB32" i="7"/>
  <c r="CC2" i="7"/>
  <c r="BV21" i="12"/>
  <c r="BV21" i="7"/>
  <c r="BV22" i="7" s="1"/>
  <c r="CF11" i="4"/>
  <c r="CE12" i="4"/>
  <c r="CV32" i="4"/>
  <c r="CU34" i="4"/>
  <c r="CI25" i="4"/>
  <c r="CH28" i="4"/>
  <c r="CD40" i="4"/>
  <c r="BZ19" i="7"/>
  <c r="BZ20" i="7" s="1"/>
  <c r="BZ18" i="7"/>
  <c r="CG20" i="4"/>
  <c r="CF22" i="4"/>
  <c r="CK5" i="4"/>
  <c r="BW30" i="7"/>
  <c r="CA41" i="4" s="1"/>
  <c r="CA42" i="4" s="1"/>
  <c r="CA46" i="4" s="1"/>
  <c r="BX5" i="8" s="1"/>
  <c r="BW5" i="3"/>
  <c r="BX6" i="8" s="1"/>
  <c r="CL39" i="4"/>
  <c r="BX29" i="7"/>
  <c r="CJ15" i="4"/>
  <c r="CI17" i="4"/>
  <c r="CB8" i="7"/>
  <c r="CB9" i="7" s="1"/>
  <c r="CB12" i="7"/>
  <c r="CB15" i="7" s="1"/>
  <c r="CB16" i="7" s="1"/>
  <c r="IB108" i="7"/>
  <c r="IQ108" i="7"/>
  <c r="HY108" i="7"/>
  <c r="IA108" i="7"/>
  <c r="CW108" i="7"/>
  <c r="CK108" i="7"/>
  <c r="CT108" i="7"/>
  <c r="CR108" i="7"/>
  <c r="CG108" i="7"/>
  <c r="CC108" i="7"/>
  <c r="IP108" i="7"/>
  <c r="IO108" i="7"/>
  <c r="IJ108" i="7"/>
  <c r="IM108" i="7"/>
  <c r="IC108" i="7"/>
  <c r="IT108" i="7"/>
  <c r="IK108" i="7"/>
  <c r="HZ108" i="7"/>
  <c r="CD108" i="7"/>
  <c r="CH108" i="7"/>
  <c r="CU108" i="7"/>
  <c r="CL108" i="7"/>
  <c r="CI108" i="7"/>
  <c r="CS108" i="7"/>
  <c r="IG108" i="7"/>
  <c r="II108" i="7"/>
  <c r="IF108" i="7"/>
  <c r="IE108" i="7"/>
  <c r="CJ108" i="7"/>
  <c r="CE108" i="7"/>
  <c r="CA108" i="7"/>
  <c r="CA17" i="7" s="1"/>
  <c r="BZ20" i="12" s="1"/>
  <c r="ID108" i="7"/>
  <c r="IL108" i="7"/>
  <c r="IS108" i="7"/>
  <c r="IR108" i="7"/>
  <c r="CX108" i="7"/>
  <c r="CM108" i="7"/>
  <c r="CP108" i="7"/>
  <c r="HX108" i="7"/>
  <c r="IN108" i="7"/>
  <c r="CQ108" i="7"/>
  <c r="CF108" i="7"/>
  <c r="CO108" i="7"/>
  <c r="CV108" i="7"/>
  <c r="CB108" i="7"/>
  <c r="IH108" i="7"/>
  <c r="CN108" i="7"/>
  <c r="CD13" i="7"/>
  <c r="CE7" i="7"/>
  <c r="CD5" i="7"/>
  <c r="CC6" i="7"/>
  <c r="CE7" i="4"/>
  <c r="FP109" i="7" l="1"/>
  <c r="FN109" i="7"/>
  <c r="FS109" i="7"/>
  <c r="FF109" i="7"/>
  <c r="FG109" i="7"/>
  <c r="FB109" i="7"/>
  <c r="FH109" i="7"/>
  <c r="FJ109" i="7"/>
  <c r="FE109" i="7"/>
  <c r="FX109" i="7"/>
  <c r="FV109" i="7"/>
  <c r="FC109" i="7"/>
  <c r="FR109" i="7"/>
  <c r="FM109" i="7"/>
  <c r="FA109" i="7"/>
  <c r="FU109" i="7"/>
  <c r="FI109" i="7"/>
  <c r="FQ109" i="7"/>
  <c r="FK109" i="7"/>
  <c r="FD109" i="7"/>
  <c r="FO109" i="7"/>
  <c r="FW109" i="7"/>
  <c r="FL109" i="7"/>
  <c r="FT109" i="7"/>
  <c r="EZ109" i="7"/>
  <c r="BZ25" i="7"/>
  <c r="BZ29" i="7" s="1"/>
  <c r="BZ97" i="12"/>
  <c r="CA97" i="12" s="1"/>
  <c r="CB97" i="12" s="1"/>
  <c r="CC97" i="12" s="1"/>
  <c r="CD97" i="12" s="1"/>
  <c r="CE97" i="12" s="1"/>
  <c r="CF97" i="12" s="1"/>
  <c r="CG97" i="12" s="1"/>
  <c r="CH97" i="12" s="1"/>
  <c r="CI97" i="12" s="1"/>
  <c r="CJ97" i="12" s="1"/>
  <c r="CK97" i="12" s="1"/>
  <c r="CL97" i="12" s="1"/>
  <c r="CM97" i="12" s="1"/>
  <c r="CN97" i="12" s="1"/>
  <c r="CO97" i="12" s="1"/>
  <c r="CP97" i="12" s="1"/>
  <c r="CQ97" i="12" s="1"/>
  <c r="CR97" i="12" s="1"/>
  <c r="CS97" i="12" s="1"/>
  <c r="CT97" i="12" s="1"/>
  <c r="CU97" i="12" s="1"/>
  <c r="CV97" i="12" s="1"/>
  <c r="CW97" i="12" s="1"/>
  <c r="GG109" i="7"/>
  <c r="GZ109" i="7"/>
  <c r="HI109" i="7"/>
  <c r="GN109" i="7"/>
  <c r="HR109" i="7"/>
  <c r="GO109" i="7"/>
  <c r="FZ109" i="7"/>
  <c r="HH109" i="7"/>
  <c r="HQ109" i="7"/>
  <c r="HD109" i="7"/>
  <c r="GW109" i="7"/>
  <c r="GH109" i="7"/>
  <c r="HP109" i="7"/>
  <c r="HT109" i="7"/>
  <c r="GM109" i="7"/>
  <c r="GF109" i="7"/>
  <c r="HE109" i="7"/>
  <c r="GP109" i="7"/>
  <c r="HX109" i="7"/>
  <c r="HO109" i="7"/>
  <c r="HC109" i="7"/>
  <c r="HM109" i="7"/>
  <c r="GX109" i="7"/>
  <c r="HU109" i="7"/>
  <c r="HF109" i="7"/>
  <c r="HN109" i="7"/>
  <c r="GL109" i="7"/>
  <c r="HV109" i="7"/>
  <c r="HL109" i="7"/>
  <c r="GY109" i="7"/>
  <c r="GD109" i="7"/>
  <c r="GV109" i="7"/>
  <c r="GT109" i="7"/>
  <c r="HS109" i="7"/>
  <c r="GC109" i="7"/>
  <c r="GA109" i="7"/>
  <c r="HJ109" i="7"/>
  <c r="GB109" i="7"/>
  <c r="GK109" i="7"/>
  <c r="GQ109" i="7"/>
  <c r="GI109" i="7"/>
  <c r="HG109" i="7"/>
  <c r="HB109" i="7"/>
  <c r="FY109" i="7"/>
  <c r="HW109" i="7"/>
  <c r="GJ109" i="7"/>
  <c r="GS109" i="7"/>
  <c r="HK109" i="7"/>
  <c r="GR109" i="7"/>
  <c r="HA109" i="7"/>
  <c r="GU109" i="7"/>
  <c r="GE109" i="7"/>
  <c r="BW21" i="12"/>
  <c r="BW21" i="7"/>
  <c r="BW22" i="7" s="1"/>
  <c r="CC32" i="7"/>
  <c r="CD2" i="7"/>
  <c r="CG11" i="4"/>
  <c r="CF12" i="4"/>
  <c r="BX7" i="8"/>
  <c r="CV34" i="4"/>
  <c r="CW32" i="4"/>
  <c r="CM39" i="4"/>
  <c r="CL5" i="4"/>
  <c r="BY29" i="7"/>
  <c r="CF7" i="7"/>
  <c r="CE13" i="7"/>
  <c r="IQ109" i="7"/>
  <c r="HZ109" i="7"/>
  <c r="IJ109" i="7"/>
  <c r="IL109" i="7"/>
  <c r="IN109" i="7"/>
  <c r="IG109" i="7"/>
  <c r="IO109" i="7"/>
  <c r="IV109" i="7"/>
  <c r="CR109" i="7"/>
  <c r="CQ109" i="7"/>
  <c r="CJ109" i="7"/>
  <c r="CS109" i="7"/>
  <c r="CU109" i="7"/>
  <c r="CP109" i="7"/>
  <c r="CB109" i="7"/>
  <c r="CB17" i="7" s="1"/>
  <c r="IU109" i="7"/>
  <c r="IB109" i="7"/>
  <c r="IS109" i="7"/>
  <c r="CL109" i="7"/>
  <c r="CD109" i="7"/>
  <c r="CC109" i="7"/>
  <c r="CF109" i="7"/>
  <c r="CV109" i="7"/>
  <c r="II109" i="7"/>
  <c r="HY109" i="7"/>
  <c r="IF109" i="7"/>
  <c r="IP109" i="7"/>
  <c r="CW109" i="7"/>
  <c r="CN109" i="7"/>
  <c r="CX109" i="7"/>
  <c r="IA109" i="7"/>
  <c r="IT109" i="7"/>
  <c r="IH109" i="7"/>
  <c r="ID109" i="7"/>
  <c r="CI109" i="7"/>
  <c r="CT109" i="7"/>
  <c r="IR109" i="7"/>
  <c r="IE109" i="7"/>
  <c r="CO109" i="7"/>
  <c r="CK109" i="7"/>
  <c r="CG109" i="7"/>
  <c r="IC109" i="7"/>
  <c r="IK109" i="7"/>
  <c r="CH109" i="7"/>
  <c r="CE109" i="7"/>
  <c r="IM109" i="7"/>
  <c r="CM109" i="7"/>
  <c r="CE40" i="4"/>
  <c r="CA19" i="7"/>
  <c r="CA20" i="7" s="1"/>
  <c r="CA18" i="7"/>
  <c r="BX30" i="7"/>
  <c r="CB41" i="4" s="1"/>
  <c r="CB42" i="4" s="1"/>
  <c r="CB46" i="4" s="1"/>
  <c r="BY5" i="8" s="1"/>
  <c r="BX5" i="3"/>
  <c r="BY6" i="8" s="1"/>
  <c r="CG22" i="4"/>
  <c r="CH20" i="4"/>
  <c r="CJ25" i="4"/>
  <c r="CI28" i="4"/>
  <c r="CD6" i="7"/>
  <c r="CE5" i="7"/>
  <c r="CF7" i="4"/>
  <c r="CC8" i="7"/>
  <c r="CC9" i="7" s="1"/>
  <c r="CC12" i="7"/>
  <c r="CC15" i="7" s="1"/>
  <c r="CC16" i="7" s="1"/>
  <c r="CK15" i="4"/>
  <c r="CJ17" i="4"/>
  <c r="FA110" i="7" l="1"/>
  <c r="FB110" i="7"/>
  <c r="FQ110" i="7"/>
  <c r="FY110" i="7"/>
  <c r="FJ110" i="7"/>
  <c r="FI110" i="7"/>
  <c r="FE110" i="7"/>
  <c r="EZ110" i="7"/>
  <c r="FM110" i="7"/>
  <c r="FH110" i="7"/>
  <c r="FD110" i="7"/>
  <c r="FX110" i="7"/>
  <c r="FC110" i="7"/>
  <c r="FL110" i="7"/>
  <c r="FT110" i="7"/>
  <c r="FG110" i="7"/>
  <c r="FN110" i="7"/>
  <c r="FO110" i="7"/>
  <c r="FF110" i="7"/>
  <c r="FR110" i="7"/>
  <c r="FV110" i="7"/>
  <c r="FK110" i="7"/>
  <c r="FW110" i="7"/>
  <c r="FS110" i="7"/>
  <c r="FU110" i="7"/>
  <c r="FP110" i="7"/>
  <c r="CA20" i="12"/>
  <c r="CA98" i="12" s="1"/>
  <c r="CB98" i="12" s="1"/>
  <c r="CC98" i="12" s="1"/>
  <c r="CD98" i="12" s="1"/>
  <c r="CE98" i="12" s="1"/>
  <c r="CF98" i="12" s="1"/>
  <c r="CG98" i="12" s="1"/>
  <c r="CH98" i="12" s="1"/>
  <c r="CI98" i="12" s="1"/>
  <c r="CJ98" i="12" s="1"/>
  <c r="CK98" i="12" s="1"/>
  <c r="CL98" i="12" s="1"/>
  <c r="CM98" i="12" s="1"/>
  <c r="CN98" i="12" s="1"/>
  <c r="CO98" i="12" s="1"/>
  <c r="CP98" i="12" s="1"/>
  <c r="CQ98" i="12" s="1"/>
  <c r="CR98" i="12" s="1"/>
  <c r="CS98" i="12" s="1"/>
  <c r="CT98" i="12" s="1"/>
  <c r="CU98" i="12" s="1"/>
  <c r="CV98" i="12" s="1"/>
  <c r="CW98" i="12" s="1"/>
  <c r="CA25" i="7"/>
  <c r="CA29" i="7" s="1"/>
  <c r="HU110" i="7"/>
  <c r="HN110" i="7"/>
  <c r="HO110" i="7"/>
  <c r="GF110" i="7"/>
  <c r="GP110" i="7"/>
  <c r="GH110" i="7"/>
  <c r="GE110" i="7"/>
  <c r="GN110" i="7"/>
  <c r="HR110" i="7"/>
  <c r="HE110" i="7"/>
  <c r="GB110" i="7"/>
  <c r="GM110" i="7"/>
  <c r="GV110" i="7"/>
  <c r="GJ110" i="7"/>
  <c r="GU110" i="7"/>
  <c r="HD110" i="7"/>
  <c r="GG110" i="7"/>
  <c r="GR110" i="7"/>
  <c r="GC110" i="7"/>
  <c r="HC110" i="7"/>
  <c r="HL110" i="7"/>
  <c r="GW110" i="7"/>
  <c r="FZ110" i="7"/>
  <c r="GZ110" i="7"/>
  <c r="GK110" i="7"/>
  <c r="HK110" i="7"/>
  <c r="HT110" i="7"/>
  <c r="GD110" i="7"/>
  <c r="HM110" i="7"/>
  <c r="HB110" i="7"/>
  <c r="HH110" i="7"/>
  <c r="GS110" i="7"/>
  <c r="HS110" i="7"/>
  <c r="GT110" i="7"/>
  <c r="HP110" i="7"/>
  <c r="HA110" i="7"/>
  <c r="GA110" i="7"/>
  <c r="HJ110" i="7"/>
  <c r="HX110" i="7"/>
  <c r="HI110" i="7"/>
  <c r="GQ110" i="7"/>
  <c r="HQ110" i="7"/>
  <c r="HG110" i="7"/>
  <c r="GY110" i="7"/>
  <c r="HY110" i="7"/>
  <c r="HW110" i="7"/>
  <c r="HV110" i="7"/>
  <c r="HF110" i="7"/>
  <c r="GX110" i="7"/>
  <c r="GI110" i="7"/>
  <c r="GL110" i="7"/>
  <c r="GO110" i="7"/>
  <c r="CD32" i="7"/>
  <c r="CE2" i="7"/>
  <c r="BX21" i="12"/>
  <c r="BX21" i="7"/>
  <c r="BX22" i="7" s="1"/>
  <c r="CH11" i="4"/>
  <c r="CG12" i="4"/>
  <c r="BY7" i="8"/>
  <c r="CW34" i="4"/>
  <c r="CY32" i="4"/>
  <c r="CD12" i="7"/>
  <c r="CD15" i="7" s="1"/>
  <c r="CD16" i="7" s="1"/>
  <c r="CD8" i="7"/>
  <c r="CD9" i="7" s="1"/>
  <c r="CL15" i="4"/>
  <c r="CK17" i="4"/>
  <c r="BZ30" i="7"/>
  <c r="CD41" i="4" s="1"/>
  <c r="CD42" i="4" s="1"/>
  <c r="CD46" i="4" s="1"/>
  <c r="CA5" i="8" s="1"/>
  <c r="BZ5" i="3"/>
  <c r="CA6" i="8" s="1"/>
  <c r="CG7" i="7"/>
  <c r="CF13" i="7"/>
  <c r="IN110" i="7"/>
  <c r="IK110" i="7"/>
  <c r="IQ110" i="7"/>
  <c r="IU110" i="7"/>
  <c r="IG110" i="7"/>
  <c r="IO110" i="7"/>
  <c r="IV110" i="7"/>
  <c r="IP110" i="7"/>
  <c r="CK110" i="7"/>
  <c r="CV110" i="7"/>
  <c r="CL110" i="7"/>
  <c r="CQ110" i="7"/>
  <c r="CW110" i="7"/>
  <c r="IM110" i="7"/>
  <c r="IS110" i="7"/>
  <c r="IT110" i="7"/>
  <c r="IR110" i="7"/>
  <c r="IB110" i="7"/>
  <c r="CN110" i="7"/>
  <c r="CF110" i="7"/>
  <c r="CH110" i="7"/>
  <c r="CP110" i="7"/>
  <c r="CU110" i="7"/>
  <c r="ID110" i="7"/>
  <c r="IJ110" i="7"/>
  <c r="IC110" i="7"/>
  <c r="CM110" i="7"/>
  <c r="CR110" i="7"/>
  <c r="CS110" i="7"/>
  <c r="CC110" i="7"/>
  <c r="CC17" i="7" s="1"/>
  <c r="CB20" i="12" s="1"/>
  <c r="IX110" i="7"/>
  <c r="HZ110" i="7"/>
  <c r="IE110" i="7"/>
  <c r="CT110" i="7"/>
  <c r="CO110" i="7"/>
  <c r="CX110" i="7"/>
  <c r="IW110" i="7"/>
  <c r="IH110" i="7"/>
  <c r="IL110" i="7"/>
  <c r="IF110" i="7"/>
  <c r="CD110" i="7"/>
  <c r="CJ110" i="7"/>
  <c r="IA110" i="7"/>
  <c r="II110" i="7"/>
  <c r="CE110" i="7"/>
  <c r="CG110" i="7"/>
  <c r="CI110" i="7"/>
  <c r="CE6" i="7"/>
  <c r="CF5" i="7"/>
  <c r="CI20" i="4"/>
  <c r="CH22" i="4"/>
  <c r="BY30" i="7"/>
  <c r="CC41" i="4" s="1"/>
  <c r="CC42" i="4" s="1"/>
  <c r="CC46" i="4" s="1"/>
  <c r="BZ5" i="8" s="1"/>
  <c r="BY5" i="3"/>
  <c r="BZ6" i="8" s="1"/>
  <c r="CG7" i="4"/>
  <c r="CJ28" i="4"/>
  <c r="CK25" i="4"/>
  <c r="CB19" i="7"/>
  <c r="CB20" i="7" s="1"/>
  <c r="CF40" i="4"/>
  <c r="CB18" i="7"/>
  <c r="CM5" i="4"/>
  <c r="CN39" i="4"/>
  <c r="FE111" i="7" l="1"/>
  <c r="FF111" i="7"/>
  <c r="FO111" i="7"/>
  <c r="FN111" i="7"/>
  <c r="FU111" i="7"/>
  <c r="FS111" i="7"/>
  <c r="FW111" i="7"/>
  <c r="FJ111" i="7"/>
  <c r="FB111" i="7"/>
  <c r="FI111" i="7"/>
  <c r="FR111" i="7"/>
  <c r="FQ111" i="7"/>
  <c r="FH111" i="7"/>
  <c r="FY111" i="7"/>
  <c r="EZ111" i="7"/>
  <c r="FL111" i="7"/>
  <c r="FA111" i="7"/>
  <c r="FZ111" i="7"/>
  <c r="FD111" i="7"/>
  <c r="FP111" i="7"/>
  <c r="FM111" i="7"/>
  <c r="FG111" i="7"/>
  <c r="FK111" i="7"/>
  <c r="FC111" i="7"/>
  <c r="FV111" i="7"/>
  <c r="FT111" i="7"/>
  <c r="FX111" i="7"/>
  <c r="CB99" i="12"/>
  <c r="CC99" i="12" s="1"/>
  <c r="CD99" i="12" s="1"/>
  <c r="CE99" i="12" s="1"/>
  <c r="CF99" i="12" s="1"/>
  <c r="CG99" i="12" s="1"/>
  <c r="CH99" i="12" s="1"/>
  <c r="CI99" i="12" s="1"/>
  <c r="CJ99" i="12" s="1"/>
  <c r="CK99" i="12" s="1"/>
  <c r="CL99" i="12" s="1"/>
  <c r="CM99" i="12" s="1"/>
  <c r="CN99" i="12" s="1"/>
  <c r="CO99" i="12" s="1"/>
  <c r="CP99" i="12" s="1"/>
  <c r="CQ99" i="12" s="1"/>
  <c r="CR99" i="12" s="1"/>
  <c r="CS99" i="12" s="1"/>
  <c r="CT99" i="12" s="1"/>
  <c r="CU99" i="12" s="1"/>
  <c r="CV99" i="12" s="1"/>
  <c r="CW99" i="12" s="1"/>
  <c r="HI111" i="7"/>
  <c r="GD111" i="7"/>
  <c r="HN111" i="7"/>
  <c r="HY111" i="7"/>
  <c r="GT111" i="7"/>
  <c r="HR111" i="7"/>
  <c r="GO111" i="7"/>
  <c r="HJ111" i="7"/>
  <c r="HZ111" i="7"/>
  <c r="HB111" i="7"/>
  <c r="GL111" i="7"/>
  <c r="GW111" i="7"/>
  <c r="GP111" i="7"/>
  <c r="HV111" i="7"/>
  <c r="GG111" i="7"/>
  <c r="GK111" i="7"/>
  <c r="HA111" i="7"/>
  <c r="HU111" i="7"/>
  <c r="HF111" i="7"/>
  <c r="GH111" i="7"/>
  <c r="HQ111" i="7"/>
  <c r="GX111" i="7"/>
  <c r="HE111" i="7"/>
  <c r="GC111" i="7"/>
  <c r="HM111" i="7"/>
  <c r="GS111" i="7"/>
  <c r="GQ111" i="7"/>
  <c r="HX111" i="7"/>
  <c r="GU111" i="7"/>
  <c r="HL111" i="7"/>
  <c r="GY111" i="7"/>
  <c r="HC111" i="7"/>
  <c r="HG111" i="7"/>
  <c r="GB111" i="7"/>
  <c r="HK111" i="7"/>
  <c r="GF111" i="7"/>
  <c r="GE111" i="7"/>
  <c r="HO111" i="7"/>
  <c r="GJ111" i="7"/>
  <c r="HS111" i="7"/>
  <c r="GN111" i="7"/>
  <c r="HW111" i="7"/>
  <c r="GR111" i="7"/>
  <c r="GV111" i="7"/>
  <c r="GZ111" i="7"/>
  <c r="HD111" i="7"/>
  <c r="GA111" i="7"/>
  <c r="HH111" i="7"/>
  <c r="GI111" i="7"/>
  <c r="HP111" i="7"/>
  <c r="GM111" i="7"/>
  <c r="HT111" i="7"/>
  <c r="BY21" i="12"/>
  <c r="BY21" i="7"/>
  <c r="BY22" i="7" s="1"/>
  <c r="CE32" i="7"/>
  <c r="CF2" i="7"/>
  <c r="CI11" i="4"/>
  <c r="CH12" i="4"/>
  <c r="CZ32" i="4"/>
  <c r="CY34" i="4"/>
  <c r="CO39" i="4"/>
  <c r="CL25" i="4"/>
  <c r="CK28" i="4"/>
  <c r="CH7" i="4"/>
  <c r="BZ7" i="8"/>
  <c r="CE8" i="7"/>
  <c r="CE9" i="7" s="1"/>
  <c r="CE12" i="7"/>
  <c r="CE15" i="7" s="1"/>
  <c r="CE16" i="7" s="1"/>
  <c r="CA30" i="7"/>
  <c r="CE41" i="4" s="1"/>
  <c r="CE42" i="4" s="1"/>
  <c r="CE46" i="4" s="1"/>
  <c r="CB5" i="8" s="1"/>
  <c r="CA5" i="3"/>
  <c r="CB6" i="8" s="1"/>
  <c r="CG40" i="4"/>
  <c r="CC19" i="7"/>
  <c r="CC20" i="7" s="1"/>
  <c r="CC18" i="7"/>
  <c r="CM15" i="4"/>
  <c r="CL17" i="4"/>
  <c r="CN5" i="4"/>
  <c r="CJ20" i="4"/>
  <c r="CI22" i="4"/>
  <c r="CH7" i="7"/>
  <c r="CG13" i="7"/>
  <c r="CF6" i="7"/>
  <c r="CG5" i="7"/>
  <c r="CA7" i="8"/>
  <c r="IQ111" i="7"/>
  <c r="IO111" i="7"/>
  <c r="IB111" i="7"/>
  <c r="IT111" i="7"/>
  <c r="IS111" i="7"/>
  <c r="IN111" i="7"/>
  <c r="CW111" i="7"/>
  <c r="CE111" i="7"/>
  <c r="CO111" i="7"/>
  <c r="CL111" i="7"/>
  <c r="CN111" i="7"/>
  <c r="IG111" i="7"/>
  <c r="IF111" i="7"/>
  <c r="IJ111" i="7"/>
  <c r="IE111" i="7"/>
  <c r="IV111" i="7"/>
  <c r="IK111" i="7"/>
  <c r="IX111" i="7"/>
  <c r="IU111" i="7"/>
  <c r="II111" i="7"/>
  <c r="IY111" i="7"/>
  <c r="CV111" i="7"/>
  <c r="CS111" i="7"/>
  <c r="CH111" i="7"/>
  <c r="CQ111" i="7"/>
  <c r="CP111" i="7"/>
  <c r="IA111" i="7"/>
  <c r="IW111" i="7"/>
  <c r="CM111" i="7"/>
  <c r="CR111" i="7"/>
  <c r="CK111" i="7"/>
  <c r="CD111" i="7"/>
  <c r="CD17" i="7" s="1"/>
  <c r="CC20" i="12" s="1"/>
  <c r="IZ111" i="7"/>
  <c r="IM111" i="7"/>
  <c r="IL111" i="7"/>
  <c r="CI111" i="7"/>
  <c r="CG111" i="7"/>
  <c r="CU111" i="7"/>
  <c r="ID111" i="7"/>
  <c r="IP111" i="7"/>
  <c r="CX111" i="7"/>
  <c r="CT111" i="7"/>
  <c r="CF111" i="7"/>
  <c r="IC111" i="7"/>
  <c r="CJ111" i="7"/>
  <c r="IR111" i="7"/>
  <c r="IH111" i="7"/>
  <c r="FQ112" i="7" l="1"/>
  <c r="FC112" i="7"/>
  <c r="FG112" i="7"/>
  <c r="EZ112" i="7"/>
  <c r="FK112" i="7"/>
  <c r="FP112" i="7"/>
  <c r="FE112" i="7"/>
  <c r="FU112" i="7"/>
  <c r="FD112" i="7"/>
  <c r="FY112" i="7"/>
  <c r="FN112" i="7"/>
  <c r="FL112" i="7"/>
  <c r="FF112" i="7"/>
  <c r="FV112" i="7"/>
  <c r="FI112" i="7"/>
  <c r="FJ112" i="7"/>
  <c r="FR112" i="7"/>
  <c r="GA112" i="7"/>
  <c r="FT112" i="7"/>
  <c r="FH112" i="7"/>
  <c r="FO112" i="7"/>
  <c r="FS112" i="7"/>
  <c r="FB112" i="7"/>
  <c r="FW112" i="7"/>
  <c r="FZ112" i="7"/>
  <c r="FX112" i="7"/>
  <c r="FA112" i="7"/>
  <c r="FM112" i="7"/>
  <c r="GO112" i="7"/>
  <c r="HY112" i="7"/>
  <c r="HU112" i="7"/>
  <c r="GJ112" i="7"/>
  <c r="GC112" i="7"/>
  <c r="HP112" i="7"/>
  <c r="HX112" i="7"/>
  <c r="HI112" i="7"/>
  <c r="GN112" i="7"/>
  <c r="HD112" i="7"/>
  <c r="HH112" i="7"/>
  <c r="GK112" i="7"/>
  <c r="HT112" i="7"/>
  <c r="GF112" i="7"/>
  <c r="HA112" i="7"/>
  <c r="GV112" i="7"/>
  <c r="HQ112" i="7"/>
  <c r="HE112" i="7"/>
  <c r="GR112" i="7"/>
  <c r="HL112" i="7"/>
  <c r="GG112" i="7"/>
  <c r="GW112" i="7"/>
  <c r="GS112" i="7"/>
  <c r="HM112" i="7"/>
  <c r="GZ112" i="7"/>
  <c r="GB112" i="7"/>
  <c r="HF112" i="7"/>
  <c r="GE112" i="7"/>
  <c r="HJ112" i="7"/>
  <c r="GI112" i="7"/>
  <c r="HN112" i="7"/>
  <c r="GM112" i="7"/>
  <c r="HR112" i="7"/>
  <c r="GQ112" i="7"/>
  <c r="GT112" i="7"/>
  <c r="HV112" i="7"/>
  <c r="GU112" i="7"/>
  <c r="HZ112" i="7"/>
  <c r="GY112" i="7"/>
  <c r="HB112" i="7"/>
  <c r="HC112" i="7"/>
  <c r="HG112" i="7"/>
  <c r="HK112" i="7"/>
  <c r="GD112" i="7"/>
  <c r="HO112" i="7"/>
  <c r="GH112" i="7"/>
  <c r="HS112" i="7"/>
  <c r="GL112" i="7"/>
  <c r="HW112" i="7"/>
  <c r="GP112" i="7"/>
  <c r="IA112" i="7"/>
  <c r="GX112" i="7"/>
  <c r="CC100" i="12"/>
  <c r="CD100" i="12" s="1"/>
  <c r="CE100" i="12" s="1"/>
  <c r="CF100" i="12" s="1"/>
  <c r="CG100" i="12" s="1"/>
  <c r="CH100" i="12" s="1"/>
  <c r="CI100" i="12" s="1"/>
  <c r="CJ100" i="12" s="1"/>
  <c r="CK100" i="12" s="1"/>
  <c r="CL100" i="12" s="1"/>
  <c r="CM100" i="12" s="1"/>
  <c r="CN100" i="12" s="1"/>
  <c r="CO100" i="12" s="1"/>
  <c r="CP100" i="12" s="1"/>
  <c r="CQ100" i="12" s="1"/>
  <c r="CR100" i="12" s="1"/>
  <c r="CS100" i="12" s="1"/>
  <c r="CT100" i="12" s="1"/>
  <c r="CU100" i="12" s="1"/>
  <c r="CV100" i="12" s="1"/>
  <c r="CW100" i="12" s="1"/>
  <c r="CC25" i="7"/>
  <c r="CC29" i="7" s="1"/>
  <c r="CF32" i="7"/>
  <c r="CG2" i="7"/>
  <c r="BZ21" i="12"/>
  <c r="BZ21" i="7"/>
  <c r="BZ22" i="7" s="1"/>
  <c r="CJ11" i="4"/>
  <c r="CI12" i="4"/>
  <c r="CB7" i="8"/>
  <c r="CZ34" i="4"/>
  <c r="DA32" i="4"/>
  <c r="CD19" i="7"/>
  <c r="CD20" i="7" s="1"/>
  <c r="CH40" i="4"/>
  <c r="CD18" i="7"/>
  <c r="CP39" i="4"/>
  <c r="CK20" i="4"/>
  <c r="CJ22" i="4"/>
  <c r="CM25" i="4"/>
  <c r="CL28" i="4"/>
  <c r="CG6" i="7"/>
  <c r="CH5" i="7"/>
  <c r="CO5" i="4"/>
  <c r="CN15" i="4"/>
  <c r="CM17" i="4"/>
  <c r="CF12" i="7"/>
  <c r="CF15" i="7" s="1"/>
  <c r="CF16" i="7" s="1"/>
  <c r="CF8" i="7"/>
  <c r="CF9" i="7" s="1"/>
  <c r="CH13" i="7"/>
  <c r="CI7" i="7"/>
  <c r="IE112" i="7"/>
  <c r="JA112" i="7"/>
  <c r="IB112" i="7"/>
  <c r="II112" i="7"/>
  <c r="CN112" i="7"/>
  <c r="CU112" i="7"/>
  <c r="CG112" i="7"/>
  <c r="CO112" i="7"/>
  <c r="IY112" i="7"/>
  <c r="IU112" i="7"/>
  <c r="IH112" i="7"/>
  <c r="IP112" i="7"/>
  <c r="IZ112" i="7"/>
  <c r="IR112" i="7"/>
  <c r="IN112" i="7"/>
  <c r="JB112" i="7"/>
  <c r="IO112" i="7"/>
  <c r="IF112" i="7"/>
  <c r="CX112" i="7"/>
  <c r="CS112" i="7"/>
  <c r="CP112" i="7"/>
  <c r="CK112" i="7"/>
  <c r="CM112" i="7"/>
  <c r="CE112" i="7"/>
  <c r="CE17" i="7" s="1"/>
  <c r="CD20" i="12" s="1"/>
  <c r="IJ112" i="7"/>
  <c r="IC112" i="7"/>
  <c r="IK112" i="7"/>
  <c r="CW112" i="7"/>
  <c r="CQ112" i="7"/>
  <c r="CV112" i="7"/>
  <c r="IM112" i="7"/>
  <c r="ID112" i="7"/>
  <c r="IV112" i="7"/>
  <c r="IQ112" i="7"/>
  <c r="CH112" i="7"/>
  <c r="CI112" i="7"/>
  <c r="CT112" i="7"/>
  <c r="IS112" i="7"/>
  <c r="IL112" i="7"/>
  <c r="IG112" i="7"/>
  <c r="IX112" i="7"/>
  <c r="CJ112" i="7"/>
  <c r="CF112" i="7"/>
  <c r="IT112" i="7"/>
  <c r="CL112" i="7"/>
  <c r="IW112" i="7"/>
  <c r="CR112" i="7"/>
  <c r="CI7" i="4"/>
  <c r="FC113" i="7" l="1"/>
  <c r="FE113" i="7"/>
  <c r="FS113" i="7"/>
  <c r="FI113" i="7"/>
  <c r="FL113" i="7"/>
  <c r="FM113" i="7"/>
  <c r="FH113" i="7"/>
  <c r="FG113" i="7"/>
  <c r="FW113" i="7"/>
  <c r="FO113" i="7"/>
  <c r="FB113" i="7"/>
  <c r="FK113" i="7"/>
  <c r="FP113" i="7"/>
  <c r="FD113" i="7"/>
  <c r="GA113" i="7"/>
  <c r="EZ113" i="7"/>
  <c r="FT113" i="7"/>
  <c r="FN113" i="7"/>
  <c r="FR113" i="7"/>
  <c r="FV113" i="7"/>
  <c r="FA113" i="7"/>
  <c r="FZ113" i="7"/>
  <c r="FU113" i="7"/>
  <c r="FQ113" i="7"/>
  <c r="FX113" i="7"/>
  <c r="FY113" i="7"/>
  <c r="FF113" i="7"/>
  <c r="FJ113" i="7"/>
  <c r="GB113" i="7"/>
  <c r="CD25" i="7"/>
  <c r="GR113" i="7"/>
  <c r="GQ113" i="7"/>
  <c r="GF113" i="7"/>
  <c r="IB113" i="7"/>
  <c r="GE113" i="7"/>
  <c r="HG113" i="7"/>
  <c r="IA113" i="7"/>
  <c r="GN113" i="7"/>
  <c r="HW113" i="7"/>
  <c r="GI113" i="7"/>
  <c r="GM113" i="7"/>
  <c r="HD113" i="7"/>
  <c r="GY113" i="7"/>
  <c r="HC113" i="7"/>
  <c r="HT113" i="7"/>
  <c r="HO113" i="7"/>
  <c r="GJ113" i="7"/>
  <c r="HS113" i="7"/>
  <c r="GZ113" i="7"/>
  <c r="HP113" i="7"/>
  <c r="HK113" i="7"/>
  <c r="HX113" i="7"/>
  <c r="HH113" i="7"/>
  <c r="HL113" i="7"/>
  <c r="HU113" i="7"/>
  <c r="GT113" i="7"/>
  <c r="GU113" i="7"/>
  <c r="HY113" i="7"/>
  <c r="GX113" i="7"/>
  <c r="HB113" i="7"/>
  <c r="HF113" i="7"/>
  <c r="HJ113" i="7"/>
  <c r="HI113" i="7"/>
  <c r="GC113" i="7"/>
  <c r="HN113" i="7"/>
  <c r="GG113" i="7"/>
  <c r="HR113" i="7"/>
  <c r="GK113" i="7"/>
  <c r="HV113" i="7"/>
  <c r="GO113" i="7"/>
  <c r="HZ113" i="7"/>
  <c r="GS113" i="7"/>
  <c r="GW113" i="7"/>
  <c r="HA113" i="7"/>
  <c r="GH113" i="7"/>
  <c r="GV113" i="7"/>
  <c r="HE113" i="7"/>
  <c r="GD113" i="7"/>
  <c r="GP113" i="7"/>
  <c r="HM113" i="7"/>
  <c r="GL113" i="7"/>
  <c r="HQ113" i="7"/>
  <c r="CD101" i="12"/>
  <c r="CE101" i="12" s="1"/>
  <c r="CF101" i="12" s="1"/>
  <c r="CG101" i="12" s="1"/>
  <c r="CH101" i="12" s="1"/>
  <c r="CI101" i="12" s="1"/>
  <c r="CJ101" i="12" s="1"/>
  <c r="CK101" i="12" s="1"/>
  <c r="CL101" i="12" s="1"/>
  <c r="CM101" i="12" s="1"/>
  <c r="CN101" i="12" s="1"/>
  <c r="CO101" i="12" s="1"/>
  <c r="CP101" i="12" s="1"/>
  <c r="CQ101" i="12" s="1"/>
  <c r="CR101" i="12" s="1"/>
  <c r="CS101" i="12" s="1"/>
  <c r="CT101" i="12" s="1"/>
  <c r="CU101" i="12" s="1"/>
  <c r="CV101" i="12" s="1"/>
  <c r="CW101" i="12" s="1"/>
  <c r="CA21" i="12"/>
  <c r="CA21" i="7"/>
  <c r="CA22" i="7" s="1"/>
  <c r="CH2" i="7"/>
  <c r="CG32" i="7"/>
  <c r="CK11" i="4"/>
  <c r="CJ12" i="4"/>
  <c r="DA34" i="4"/>
  <c r="DB32" i="4"/>
  <c r="DB34" i="4" s="1"/>
  <c r="IZ113" i="7"/>
  <c r="IJ113" i="7"/>
  <c r="IO113" i="7"/>
  <c r="IM113" i="7"/>
  <c r="JA113" i="7"/>
  <c r="IE113" i="7"/>
  <c r="JD113" i="7"/>
  <c r="CQ113" i="7"/>
  <c r="CU113" i="7"/>
  <c r="CO113" i="7"/>
  <c r="CI113" i="7"/>
  <c r="CR113" i="7"/>
  <c r="IN113" i="7"/>
  <c r="IQ113" i="7"/>
  <c r="IT113" i="7"/>
  <c r="IP113" i="7"/>
  <c r="IL113" i="7"/>
  <c r="CX113" i="7"/>
  <c r="CM113" i="7"/>
  <c r="CP113" i="7"/>
  <c r="CG113" i="7"/>
  <c r="CT113" i="7"/>
  <c r="CF113" i="7"/>
  <c r="CF17" i="7" s="1"/>
  <c r="CE20" i="12" s="1"/>
  <c r="IC113" i="7"/>
  <c r="IW113" i="7"/>
  <c r="IU113" i="7"/>
  <c r="IS113" i="7"/>
  <c r="IG113" i="7"/>
  <c r="CN113" i="7"/>
  <c r="CV113" i="7"/>
  <c r="IK113" i="7"/>
  <c r="JB113" i="7"/>
  <c r="IF113" i="7"/>
  <c r="CL113" i="7"/>
  <c r="CK113" i="7"/>
  <c r="IH113" i="7"/>
  <c r="ID113" i="7"/>
  <c r="JC113" i="7"/>
  <c r="IV113" i="7"/>
  <c r="CS113" i="7"/>
  <c r="CW113" i="7"/>
  <c r="IX113" i="7"/>
  <c r="CH113" i="7"/>
  <c r="II113" i="7"/>
  <c r="IR113" i="7"/>
  <c r="IY113" i="7"/>
  <c r="CJ113" i="7"/>
  <c r="CO15" i="4"/>
  <c r="CN17" i="4"/>
  <c r="CH6" i="7"/>
  <c r="CI5" i="7"/>
  <c r="CQ39" i="4"/>
  <c r="CJ7" i="4"/>
  <c r="CM28" i="4"/>
  <c r="CN25" i="4"/>
  <c r="CL20" i="4"/>
  <c r="CK22" i="4"/>
  <c r="CG8" i="7"/>
  <c r="CG9" i="7" s="1"/>
  <c r="CG12" i="7"/>
  <c r="CG15" i="7" s="1"/>
  <c r="CG16" i="7" s="1"/>
  <c r="CC30" i="7"/>
  <c r="CG41" i="4" s="1"/>
  <c r="CG42" i="4" s="1"/>
  <c r="CG46" i="4" s="1"/>
  <c r="CD5" i="8" s="1"/>
  <c r="CC5" i="3"/>
  <c r="CD6" i="8" s="1"/>
  <c r="CE19" i="7"/>
  <c r="CE20" i="7" s="1"/>
  <c r="CI40" i="4"/>
  <c r="CE18" i="7"/>
  <c r="CJ7" i="7"/>
  <c r="CI13" i="7"/>
  <c r="CP5" i="4"/>
  <c r="FK114" i="7" l="1"/>
  <c r="FC114" i="7"/>
  <c r="FA114" i="7"/>
  <c r="GA114" i="7"/>
  <c r="FE114" i="7"/>
  <c r="FJ114" i="7"/>
  <c r="FZ114" i="7"/>
  <c r="FR114" i="7"/>
  <c r="FS114" i="7"/>
  <c r="FH114" i="7"/>
  <c r="FW114" i="7"/>
  <c r="FB114" i="7"/>
  <c r="FI114" i="7"/>
  <c r="FG114" i="7"/>
  <c r="FU114" i="7"/>
  <c r="FM114" i="7"/>
  <c r="FQ114" i="7"/>
  <c r="FN114" i="7"/>
  <c r="FT114" i="7"/>
  <c r="FX114" i="7"/>
  <c r="GB114" i="7"/>
  <c r="FO114" i="7"/>
  <c r="FF114" i="7"/>
  <c r="FV114" i="7"/>
  <c r="FY114" i="7"/>
  <c r="GC114" i="7"/>
  <c r="EZ114" i="7"/>
  <c r="FD114" i="7"/>
  <c r="FL114" i="7"/>
  <c r="FP114" i="7"/>
  <c r="GL114" i="7"/>
  <c r="GP114" i="7"/>
  <c r="HG114" i="7"/>
  <c r="GH114" i="7"/>
  <c r="GI114" i="7"/>
  <c r="HB114" i="7"/>
  <c r="HF114" i="7"/>
  <c r="HW114" i="7"/>
  <c r="IA114" i="7"/>
  <c r="GY114" i="7"/>
  <c r="HR114" i="7"/>
  <c r="GM114" i="7"/>
  <c r="HV114" i="7"/>
  <c r="HC114" i="7"/>
  <c r="HS114" i="7"/>
  <c r="GX114" i="7"/>
  <c r="GE114" i="7"/>
  <c r="HO114" i="7"/>
  <c r="GD114" i="7"/>
  <c r="GU114" i="7"/>
  <c r="GT114" i="7"/>
  <c r="HK114" i="7"/>
  <c r="HN114" i="7"/>
  <c r="HJ114" i="7"/>
  <c r="GQ114" i="7"/>
  <c r="HZ114" i="7"/>
  <c r="HM114" i="7"/>
  <c r="HA114" i="7"/>
  <c r="GF114" i="7"/>
  <c r="HQ114" i="7"/>
  <c r="GJ114" i="7"/>
  <c r="HU114" i="7"/>
  <c r="GN114" i="7"/>
  <c r="HY114" i="7"/>
  <c r="GR114" i="7"/>
  <c r="IC114" i="7"/>
  <c r="GV114" i="7"/>
  <c r="HI114" i="7"/>
  <c r="GZ114" i="7"/>
  <c r="HD114" i="7"/>
  <c r="IB114" i="7"/>
  <c r="HH114" i="7"/>
  <c r="GG114" i="7"/>
  <c r="HL114" i="7"/>
  <c r="GK114" i="7"/>
  <c r="HP114" i="7"/>
  <c r="GO114" i="7"/>
  <c r="HT114" i="7"/>
  <c r="GS114" i="7"/>
  <c r="HX114" i="7"/>
  <c r="GW114" i="7"/>
  <c r="HE114" i="7"/>
  <c r="CE25" i="7"/>
  <c r="CE102" i="12"/>
  <c r="CF102" i="12" s="1"/>
  <c r="CG102" i="12" s="1"/>
  <c r="CH102" i="12" s="1"/>
  <c r="CI102" i="12" s="1"/>
  <c r="CJ102" i="12" s="1"/>
  <c r="CK102" i="12" s="1"/>
  <c r="CL102" i="12" s="1"/>
  <c r="CM102" i="12" s="1"/>
  <c r="CN102" i="12" s="1"/>
  <c r="CO102" i="12" s="1"/>
  <c r="CP102" i="12" s="1"/>
  <c r="CQ102" i="12" s="1"/>
  <c r="CR102" i="12" s="1"/>
  <c r="CS102" i="12" s="1"/>
  <c r="CT102" i="12" s="1"/>
  <c r="CU102" i="12" s="1"/>
  <c r="CV102" i="12" s="1"/>
  <c r="CW102" i="12" s="1"/>
  <c r="CI2" i="7"/>
  <c r="CH32" i="7"/>
  <c r="CB21" i="12"/>
  <c r="CB21" i="7"/>
  <c r="CB22" i="7" s="1"/>
  <c r="CL11" i="4"/>
  <c r="CK12" i="4"/>
  <c r="CD7" i="8"/>
  <c r="CE29" i="7"/>
  <c r="CQ5" i="4"/>
  <c r="CM20" i="4"/>
  <c r="CL22" i="4"/>
  <c r="CR39" i="4"/>
  <c r="CP15" i="4"/>
  <c r="CO17" i="4"/>
  <c r="CD29" i="7"/>
  <c r="CG114" i="7"/>
  <c r="CG17" i="7" s="1"/>
  <c r="CF20" i="12" s="1"/>
  <c r="IX114" i="7"/>
  <c r="II114" i="7"/>
  <c r="JA114" i="7"/>
  <c r="IY114" i="7"/>
  <c r="IZ114" i="7"/>
  <c r="IK114" i="7"/>
  <c r="IH114" i="7"/>
  <c r="IU114" i="7"/>
  <c r="IE114" i="7"/>
  <c r="CI114" i="7"/>
  <c r="CO114" i="7"/>
  <c r="CM114" i="7"/>
  <c r="CN114" i="7"/>
  <c r="CW114" i="7"/>
  <c r="IG114" i="7"/>
  <c r="JD114" i="7"/>
  <c r="IQ114" i="7"/>
  <c r="JE114" i="7"/>
  <c r="JC114" i="7"/>
  <c r="CV114" i="7"/>
  <c r="CQ114" i="7"/>
  <c r="CR114" i="7"/>
  <c r="CP114" i="7"/>
  <c r="IR114" i="7"/>
  <c r="IT114" i="7"/>
  <c r="CS114" i="7"/>
  <c r="CU114" i="7"/>
  <c r="IV114" i="7"/>
  <c r="IP114" i="7"/>
  <c r="IW114" i="7"/>
  <c r="JF114" i="7"/>
  <c r="IN114" i="7"/>
  <c r="CJ114" i="7"/>
  <c r="CT114" i="7"/>
  <c r="IO114" i="7"/>
  <c r="JB114" i="7"/>
  <c r="IJ114" i="7"/>
  <c r="IF114" i="7"/>
  <c r="CL114" i="7"/>
  <c r="CK114" i="7"/>
  <c r="CH114" i="7"/>
  <c r="IL114" i="7"/>
  <c r="CX114" i="7"/>
  <c r="IS114" i="7"/>
  <c r="IM114" i="7"/>
  <c r="ID114" i="7"/>
  <c r="CN28" i="4"/>
  <c r="CO25" i="4"/>
  <c r="CK7" i="4"/>
  <c r="CJ5" i="7"/>
  <c r="CI6" i="7"/>
  <c r="CJ40" i="4"/>
  <c r="CF19" i="7"/>
  <c r="CF20" i="7" s="1"/>
  <c r="CF18" i="7"/>
  <c r="CK7" i="7"/>
  <c r="CJ13" i="7"/>
  <c r="CH8" i="7"/>
  <c r="CH9" i="7" s="1"/>
  <c r="CH12" i="7"/>
  <c r="CH15" i="7" s="1"/>
  <c r="CH16" i="7" s="1"/>
  <c r="GD115" i="7" l="1"/>
  <c r="FC115" i="7"/>
  <c r="GB115" i="7"/>
  <c r="FG115" i="7"/>
  <c r="FK115" i="7"/>
  <c r="FM115" i="7"/>
  <c r="FV115" i="7"/>
  <c r="FU115" i="7"/>
  <c r="FJ115" i="7"/>
  <c r="FA115" i="7"/>
  <c r="FZ115" i="7"/>
  <c r="FQ115" i="7"/>
  <c r="FI115" i="7"/>
  <c r="FY115" i="7"/>
  <c r="FO115" i="7"/>
  <c r="FW115" i="7"/>
  <c r="FB115" i="7"/>
  <c r="FS115" i="7"/>
  <c r="GA115" i="7"/>
  <c r="FR115" i="7"/>
  <c r="FN115" i="7"/>
  <c r="FP115" i="7"/>
  <c r="GC115" i="7"/>
  <c r="FF115" i="7"/>
  <c r="FD115" i="7"/>
  <c r="FX115" i="7"/>
  <c r="FH115" i="7"/>
  <c r="FL115" i="7"/>
  <c r="FE115" i="7"/>
  <c r="FT115" i="7"/>
  <c r="CF103" i="12"/>
  <c r="CG103" i="12" s="1"/>
  <c r="CH103" i="12" s="1"/>
  <c r="CI103" i="12" s="1"/>
  <c r="CJ103" i="12" s="1"/>
  <c r="CK103" i="12" s="1"/>
  <c r="CL103" i="12" s="1"/>
  <c r="CM103" i="12" s="1"/>
  <c r="CN103" i="12" s="1"/>
  <c r="CO103" i="12" s="1"/>
  <c r="CP103" i="12" s="1"/>
  <c r="CQ103" i="12" s="1"/>
  <c r="CR103" i="12" s="1"/>
  <c r="CS103" i="12" s="1"/>
  <c r="CT103" i="12" s="1"/>
  <c r="CU103" i="12" s="1"/>
  <c r="CV103" i="12" s="1"/>
  <c r="CW103" i="12" s="1"/>
  <c r="CF25" i="7"/>
  <c r="CF29" i="7" s="1"/>
  <c r="HB115" i="7"/>
  <c r="HA115" i="7"/>
  <c r="GG115" i="7"/>
  <c r="GX115" i="7"/>
  <c r="GW115" i="7"/>
  <c r="HQ115" i="7"/>
  <c r="HM115" i="7"/>
  <c r="GT115" i="7"/>
  <c r="IC115" i="7"/>
  <c r="GL115" i="7"/>
  <c r="GO115" i="7"/>
  <c r="GS115" i="7"/>
  <c r="HJ115" i="7"/>
  <c r="HE115" i="7"/>
  <c r="HI115" i="7"/>
  <c r="HZ115" i="7"/>
  <c r="HN115" i="7"/>
  <c r="HU115" i="7"/>
  <c r="GP115" i="7"/>
  <c r="HY115" i="7"/>
  <c r="GK115" i="7"/>
  <c r="ID115" i="7"/>
  <c r="GH115" i="7"/>
  <c r="HR115" i="7"/>
  <c r="HF115" i="7"/>
  <c r="HV115" i="7"/>
  <c r="GU115" i="7"/>
  <c r="GY115" i="7"/>
  <c r="HC115" i="7"/>
  <c r="HG115" i="7"/>
  <c r="GF115" i="7"/>
  <c r="IB115" i="7"/>
  <c r="HK115" i="7"/>
  <c r="GJ115" i="7"/>
  <c r="HO115" i="7"/>
  <c r="GN115" i="7"/>
  <c r="HS115" i="7"/>
  <c r="GR115" i="7"/>
  <c r="HW115" i="7"/>
  <c r="GV115" i="7"/>
  <c r="IA115" i="7"/>
  <c r="GZ115" i="7"/>
  <c r="HD115" i="7"/>
  <c r="HT115" i="7"/>
  <c r="HH115" i="7"/>
  <c r="HL115" i="7"/>
  <c r="GI115" i="7"/>
  <c r="GE115" i="7"/>
  <c r="HP115" i="7"/>
  <c r="GM115" i="7"/>
  <c r="HX115" i="7"/>
  <c r="GQ115" i="7"/>
  <c r="CC21" i="12"/>
  <c r="CC21" i="7"/>
  <c r="CC22" i="7" s="1"/>
  <c r="CI32" i="7"/>
  <c r="CJ2" i="7"/>
  <c r="CM11" i="4"/>
  <c r="CL12" i="4"/>
  <c r="CL7" i="4"/>
  <c r="CS39" i="4"/>
  <c r="CJ6" i="7"/>
  <c r="CK5" i="7"/>
  <c r="CP25" i="4"/>
  <c r="CO28" i="4"/>
  <c r="CE5" i="3"/>
  <c r="CF6" i="8" s="1"/>
  <c r="CE30" i="7"/>
  <c r="CI41" i="4" s="1"/>
  <c r="CI42" i="4" s="1"/>
  <c r="CI46" i="4" s="1"/>
  <c r="CF5" i="8" s="1"/>
  <c r="IS115" i="7"/>
  <c r="JC115" i="7"/>
  <c r="IW115" i="7"/>
  <c r="JA115" i="7"/>
  <c r="IO115" i="7"/>
  <c r="IY115" i="7"/>
  <c r="JD115" i="7"/>
  <c r="JH115" i="7"/>
  <c r="IL115" i="7"/>
  <c r="CV115" i="7"/>
  <c r="CU115" i="7"/>
  <c r="CI115" i="7"/>
  <c r="CO115" i="7"/>
  <c r="IP115" i="7"/>
  <c r="IK115" i="7"/>
  <c r="JB115" i="7"/>
  <c r="IR115" i="7"/>
  <c r="IT115" i="7"/>
  <c r="CW115" i="7"/>
  <c r="CX115" i="7"/>
  <c r="CL115" i="7"/>
  <c r="CQ115" i="7"/>
  <c r="CH115" i="7"/>
  <c r="CH17" i="7" s="1"/>
  <c r="JE115" i="7"/>
  <c r="IG115" i="7"/>
  <c r="IQ115" i="7"/>
  <c r="CK115" i="7"/>
  <c r="CP115" i="7"/>
  <c r="IX115" i="7"/>
  <c r="IF115" i="7"/>
  <c r="II115" i="7"/>
  <c r="IE115" i="7"/>
  <c r="IU115" i="7"/>
  <c r="IN115" i="7"/>
  <c r="CT115" i="7"/>
  <c r="CR115" i="7"/>
  <c r="IM115" i="7"/>
  <c r="IZ115" i="7"/>
  <c r="EZ115" i="7"/>
  <c r="CJ115" i="7"/>
  <c r="CS115" i="7"/>
  <c r="JG115" i="7"/>
  <c r="CM115" i="7"/>
  <c r="IH115" i="7"/>
  <c r="IV115" i="7"/>
  <c r="CN115" i="7"/>
  <c r="IJ115" i="7"/>
  <c r="JF115" i="7"/>
  <c r="CN20" i="4"/>
  <c r="CM22" i="4"/>
  <c r="CI12" i="7"/>
  <c r="CI15" i="7" s="1"/>
  <c r="CI16" i="7" s="1"/>
  <c r="CI8" i="7"/>
  <c r="CI9" i="7" s="1"/>
  <c r="CD30" i="7"/>
  <c r="CH41" i="4" s="1"/>
  <c r="CH42" i="4" s="1"/>
  <c r="CH46" i="4" s="1"/>
  <c r="CE5" i="8" s="1"/>
  <c r="CD5" i="3"/>
  <c r="CE6" i="8" s="1"/>
  <c r="CK13" i="7"/>
  <c r="CL7" i="7"/>
  <c r="CK40" i="4"/>
  <c r="CG19" i="7"/>
  <c r="CG20" i="7" s="1"/>
  <c r="CG18" i="7"/>
  <c r="CQ15" i="4"/>
  <c r="CP17" i="4"/>
  <c r="CR5" i="4"/>
  <c r="FH116" i="7" l="1"/>
  <c r="GC116" i="7"/>
  <c r="FT116" i="7"/>
  <c r="FB116" i="7"/>
  <c r="FO116" i="7"/>
  <c r="FD116" i="7"/>
  <c r="FY116" i="7"/>
  <c r="FM116" i="7"/>
  <c r="GD116" i="7"/>
  <c r="GB116" i="7"/>
  <c r="FC116" i="7"/>
  <c r="FI116" i="7"/>
  <c r="FF116" i="7"/>
  <c r="FR116" i="7"/>
  <c r="FJ116" i="7"/>
  <c r="FN116" i="7"/>
  <c r="FQ116" i="7"/>
  <c r="FW116" i="7"/>
  <c r="GA116" i="7"/>
  <c r="FS116" i="7"/>
  <c r="FP116" i="7"/>
  <c r="FV116" i="7"/>
  <c r="FX116" i="7"/>
  <c r="FE116" i="7"/>
  <c r="GE116" i="7"/>
  <c r="FK116" i="7"/>
  <c r="FU116" i="7"/>
  <c r="FZ116" i="7"/>
  <c r="FG116" i="7"/>
  <c r="FL116" i="7"/>
  <c r="CG20" i="12"/>
  <c r="CG104" i="12" s="1"/>
  <c r="CH104" i="12" s="1"/>
  <c r="CI104" i="12" s="1"/>
  <c r="CJ104" i="12" s="1"/>
  <c r="CK104" i="12" s="1"/>
  <c r="CL104" i="12" s="1"/>
  <c r="CM104" i="12" s="1"/>
  <c r="CN104" i="12" s="1"/>
  <c r="CO104" i="12" s="1"/>
  <c r="CP104" i="12" s="1"/>
  <c r="CQ104" i="12" s="1"/>
  <c r="CR104" i="12" s="1"/>
  <c r="CS104" i="12" s="1"/>
  <c r="CT104" i="12" s="1"/>
  <c r="CU104" i="12" s="1"/>
  <c r="CV104" i="12" s="1"/>
  <c r="CW104" i="12" s="1"/>
  <c r="GI116" i="7"/>
  <c r="GZ116" i="7"/>
  <c r="HA116" i="7"/>
  <c r="HP116" i="7"/>
  <c r="GW116" i="7"/>
  <c r="GR116" i="7"/>
  <c r="GV116" i="7"/>
  <c r="HM116" i="7"/>
  <c r="HQ116" i="7"/>
  <c r="GO116" i="7"/>
  <c r="HH116" i="7"/>
  <c r="HL116" i="7"/>
  <c r="IC116" i="7"/>
  <c r="HX116" i="7"/>
  <c r="GS116" i="7"/>
  <c r="IB116" i="7"/>
  <c r="GN116" i="7"/>
  <c r="HI116" i="7"/>
  <c r="HY116" i="7"/>
  <c r="HE116" i="7"/>
  <c r="GJ116" i="7"/>
  <c r="HT116" i="7"/>
  <c r="HU116" i="7"/>
  <c r="HD116" i="7"/>
  <c r="GH116" i="7"/>
  <c r="GL116" i="7"/>
  <c r="HN116" i="7"/>
  <c r="GM116" i="7"/>
  <c r="HB116" i="7"/>
  <c r="HR116" i="7"/>
  <c r="GQ116" i="7"/>
  <c r="HV116" i="7"/>
  <c r="GU116" i="7"/>
  <c r="HZ116" i="7"/>
  <c r="GY116" i="7"/>
  <c r="ID116" i="7"/>
  <c r="HC116" i="7"/>
  <c r="HG116" i="7"/>
  <c r="HK116" i="7"/>
  <c r="HO116" i="7"/>
  <c r="HJ116" i="7"/>
  <c r="GF116" i="7"/>
  <c r="HS116" i="7"/>
  <c r="GK116" i="7"/>
  <c r="HW116" i="7"/>
  <c r="GP116" i="7"/>
  <c r="IA116" i="7"/>
  <c r="GT116" i="7"/>
  <c r="IE116" i="7"/>
  <c r="GX116" i="7"/>
  <c r="HF116" i="7"/>
  <c r="GG116" i="7"/>
  <c r="CG25" i="7"/>
  <c r="CG29" i="7" s="1"/>
  <c r="CK2" i="7"/>
  <c r="CJ32" i="7"/>
  <c r="CD21" i="12"/>
  <c r="CD21" i="7"/>
  <c r="CD22" i="7" s="1"/>
  <c r="CN11" i="4"/>
  <c r="CM12" i="4"/>
  <c r="CF7" i="8"/>
  <c r="CE7" i="8"/>
  <c r="CM7" i="7"/>
  <c r="CL13" i="7"/>
  <c r="CI116" i="7"/>
  <c r="CI17" i="7" s="1"/>
  <c r="CH20" i="12" s="1"/>
  <c r="IR116" i="7"/>
  <c r="IO116" i="7"/>
  <c r="IX116" i="7"/>
  <c r="IH116" i="7"/>
  <c r="IF116" i="7"/>
  <c r="JC116" i="7"/>
  <c r="IZ116" i="7"/>
  <c r="CW116" i="7"/>
  <c r="CQ116" i="7"/>
  <c r="CN116" i="7"/>
  <c r="CP116" i="7"/>
  <c r="II116" i="7"/>
  <c r="IN116" i="7"/>
  <c r="IK116" i="7"/>
  <c r="IJ116" i="7"/>
  <c r="JG116" i="7"/>
  <c r="EZ116" i="7"/>
  <c r="IS116" i="7"/>
  <c r="JD116" i="7"/>
  <c r="JE116" i="7"/>
  <c r="IT116" i="7"/>
  <c r="CX116" i="7"/>
  <c r="CK116" i="7"/>
  <c r="CT116" i="7"/>
  <c r="CO116" i="7"/>
  <c r="IW116" i="7"/>
  <c r="IL116" i="7"/>
  <c r="JB116" i="7"/>
  <c r="IV116" i="7"/>
  <c r="CJ116" i="7"/>
  <c r="CU116" i="7"/>
  <c r="FA116" i="7"/>
  <c r="IM116" i="7"/>
  <c r="IY116" i="7"/>
  <c r="JI116" i="7"/>
  <c r="CS116" i="7"/>
  <c r="CV116" i="7"/>
  <c r="IP116" i="7"/>
  <c r="IG116" i="7"/>
  <c r="IQ116" i="7"/>
  <c r="IU116" i="7"/>
  <c r="JF116" i="7"/>
  <c r="JJ116" i="7"/>
  <c r="CM116" i="7"/>
  <c r="CL116" i="7"/>
  <c r="CR116" i="7"/>
  <c r="JH116" i="7"/>
  <c r="JA116" i="7"/>
  <c r="CK6" i="7"/>
  <c r="CL5" i="7"/>
  <c r="CJ8" i="7"/>
  <c r="CJ9" i="7" s="1"/>
  <c r="CJ12" i="7"/>
  <c r="CJ15" i="7" s="1"/>
  <c r="CJ16" i="7" s="1"/>
  <c r="CQ17" i="4"/>
  <c r="CR15" i="4"/>
  <c r="CM7" i="4"/>
  <c r="CS5" i="4"/>
  <c r="CL40" i="4"/>
  <c r="CH19" i="7"/>
  <c r="CH20" i="7" s="1"/>
  <c r="CH18" i="7"/>
  <c r="CF30" i="7"/>
  <c r="CJ41" i="4" s="1"/>
  <c r="CJ42" i="4" s="1"/>
  <c r="CJ46" i="4" s="1"/>
  <c r="CG5" i="8" s="1"/>
  <c r="CF5" i="3"/>
  <c r="CG6" i="8" s="1"/>
  <c r="CO20" i="4"/>
  <c r="CN22" i="4"/>
  <c r="CQ25" i="4"/>
  <c r="CP28" i="4"/>
  <c r="CT39" i="4"/>
  <c r="FO117" i="7" l="1"/>
  <c r="FY117" i="7"/>
  <c r="GC117" i="7"/>
  <c r="FD117" i="7"/>
  <c r="FL117" i="7"/>
  <c r="GF117" i="7"/>
  <c r="FX117" i="7"/>
  <c r="FG117" i="7"/>
  <c r="FW117" i="7"/>
  <c r="GE117" i="7"/>
  <c r="FZ117" i="7"/>
  <c r="FS117" i="7"/>
  <c r="FP117" i="7"/>
  <c r="FC117" i="7"/>
  <c r="FT117" i="7"/>
  <c r="FF117" i="7"/>
  <c r="FK117" i="7"/>
  <c r="FJ117" i="7"/>
  <c r="GA117" i="7"/>
  <c r="FE117" i="7"/>
  <c r="FN117" i="7"/>
  <c r="FM117" i="7"/>
  <c r="FU117" i="7"/>
  <c r="FI117" i="7"/>
  <c r="FR117" i="7"/>
  <c r="FV117" i="7"/>
  <c r="FQ117" i="7"/>
  <c r="GD117" i="7"/>
  <c r="GB117" i="7"/>
  <c r="FH117" i="7"/>
  <c r="HW117" i="7"/>
  <c r="GV117" i="7"/>
  <c r="GM117" i="7"/>
  <c r="GU117" i="7"/>
  <c r="HS117" i="7"/>
  <c r="HL117" i="7"/>
  <c r="HR117" i="7"/>
  <c r="GN117" i="7"/>
  <c r="HN117" i="7"/>
  <c r="IB117" i="7"/>
  <c r="HH117" i="7"/>
  <c r="HC117" i="7"/>
  <c r="HG117" i="7"/>
  <c r="GG117" i="7"/>
  <c r="GK117" i="7"/>
  <c r="HB117" i="7"/>
  <c r="GO117" i="7"/>
  <c r="GS117" i="7"/>
  <c r="GW117" i="7"/>
  <c r="HA117" i="7"/>
  <c r="HE117" i="7"/>
  <c r="HI117" i="7"/>
  <c r="HM117" i="7"/>
  <c r="HX117" i="7"/>
  <c r="HQ117" i="7"/>
  <c r="HU117" i="7"/>
  <c r="HY117" i="7"/>
  <c r="GT117" i="7"/>
  <c r="HT117" i="7"/>
  <c r="GX117" i="7"/>
  <c r="HZ117" i="7"/>
  <c r="GJ117" i="7"/>
  <c r="IE117" i="7"/>
  <c r="GR117" i="7"/>
  <c r="GZ117" i="7"/>
  <c r="HD117" i="7"/>
  <c r="HF117" i="7"/>
  <c r="HK117" i="7"/>
  <c r="ID117" i="7"/>
  <c r="HP117" i="7"/>
  <c r="GH117" i="7"/>
  <c r="HO117" i="7"/>
  <c r="HV117" i="7"/>
  <c r="IA117" i="7"/>
  <c r="GP117" i="7"/>
  <c r="IC117" i="7"/>
  <c r="IF117" i="7"/>
  <c r="GI117" i="7"/>
  <c r="GQ117" i="7"/>
  <c r="GY117" i="7"/>
  <c r="GL117" i="7"/>
  <c r="HJ117" i="7"/>
  <c r="CH105" i="12"/>
  <c r="CI105" i="12" s="1"/>
  <c r="CJ105" i="12" s="1"/>
  <c r="CK105" i="12" s="1"/>
  <c r="CL105" i="12" s="1"/>
  <c r="CM105" i="12" s="1"/>
  <c r="CN105" i="12" s="1"/>
  <c r="CO105" i="12" s="1"/>
  <c r="CP105" i="12" s="1"/>
  <c r="CQ105" i="12" s="1"/>
  <c r="CR105" i="12" s="1"/>
  <c r="CS105" i="12" s="1"/>
  <c r="CT105" i="12" s="1"/>
  <c r="CU105" i="12" s="1"/>
  <c r="CV105" i="12" s="1"/>
  <c r="CW105" i="12" s="1"/>
  <c r="CE21" i="12"/>
  <c r="CE21" i="7"/>
  <c r="CE22" i="7" s="1"/>
  <c r="CK32" i="7"/>
  <c r="CL2" i="7"/>
  <c r="CO11" i="4"/>
  <c r="CN12" i="4"/>
  <c r="CM40" i="4"/>
  <c r="CI19" i="7"/>
  <c r="CI20" i="7" s="1"/>
  <c r="CI18" i="7"/>
  <c r="CG7" i="8"/>
  <c r="CN7" i="4"/>
  <c r="CN7" i="7"/>
  <c r="CM13" i="7"/>
  <c r="IH117" i="7"/>
  <c r="II117" i="7"/>
  <c r="JE117" i="7"/>
  <c r="FB117" i="7"/>
  <c r="JG117" i="7"/>
  <c r="IW117" i="7"/>
  <c r="IV117" i="7"/>
  <c r="IG117" i="7"/>
  <c r="IO117" i="7"/>
  <c r="CT117" i="7"/>
  <c r="CQ117" i="7"/>
  <c r="CM117" i="7"/>
  <c r="CX117" i="7"/>
  <c r="IR117" i="7"/>
  <c r="IT117" i="7"/>
  <c r="IX117" i="7"/>
  <c r="JI117" i="7"/>
  <c r="JD117" i="7"/>
  <c r="FA117" i="7"/>
  <c r="JA117" i="7"/>
  <c r="IK117" i="7"/>
  <c r="CL117" i="7"/>
  <c r="CN117" i="7"/>
  <c r="CW117" i="7"/>
  <c r="JF117" i="7"/>
  <c r="EZ117" i="7"/>
  <c r="IZ117" i="7"/>
  <c r="IN117" i="7"/>
  <c r="JH117" i="7"/>
  <c r="CR117" i="7"/>
  <c r="CK117" i="7"/>
  <c r="CJ117" i="7"/>
  <c r="CJ17" i="7" s="1"/>
  <c r="CI20" i="12" s="1"/>
  <c r="IM117" i="7"/>
  <c r="IL117" i="7"/>
  <c r="JL117" i="7"/>
  <c r="JB117" i="7"/>
  <c r="IP117" i="7"/>
  <c r="CO117" i="7"/>
  <c r="CV117" i="7"/>
  <c r="IY117" i="7"/>
  <c r="JK117" i="7"/>
  <c r="IU117" i="7"/>
  <c r="IS117" i="7"/>
  <c r="CU117" i="7"/>
  <c r="JJ117" i="7"/>
  <c r="CS117" i="7"/>
  <c r="JC117" i="7"/>
  <c r="CP117" i="7"/>
  <c r="IQ117" i="7"/>
  <c r="IJ117" i="7"/>
  <c r="CR17" i="4"/>
  <c r="CS15" i="4"/>
  <c r="CM5" i="7"/>
  <c r="CL6" i="7"/>
  <c r="CQ28" i="4"/>
  <c r="CR25" i="4"/>
  <c r="CT5" i="4"/>
  <c r="CU39" i="4"/>
  <c r="CO22" i="4"/>
  <c r="CP20" i="4"/>
  <c r="CG30" i="7"/>
  <c r="CK41" i="4" s="1"/>
  <c r="CK42" i="4" s="1"/>
  <c r="CK46" i="4" s="1"/>
  <c r="CH5" i="8" s="1"/>
  <c r="CG5" i="3"/>
  <c r="CH6" i="8" s="1"/>
  <c r="CK12" i="7"/>
  <c r="CK15" i="7" s="1"/>
  <c r="CK16" i="7" s="1"/>
  <c r="CK8" i="7"/>
  <c r="CK9" i="7" s="1"/>
  <c r="FU118" i="7" l="1"/>
  <c r="GE118" i="7"/>
  <c r="FK118" i="7"/>
  <c r="FY118" i="7"/>
  <c r="FZ118" i="7"/>
  <c r="GC118" i="7"/>
  <c r="FS118" i="7"/>
  <c r="GB118" i="7"/>
  <c r="FO118" i="7"/>
  <c r="FE118" i="7"/>
  <c r="FG118" i="7"/>
  <c r="FW118" i="7"/>
  <c r="FF118" i="7"/>
  <c r="FT118" i="7"/>
  <c r="GG118" i="7"/>
  <c r="FD118" i="7"/>
  <c r="FJ118" i="7"/>
  <c r="FX118" i="7"/>
  <c r="GF118" i="7"/>
  <c r="FR118" i="7"/>
  <c r="FH118" i="7"/>
  <c r="FI118" i="7"/>
  <c r="FQ118" i="7"/>
  <c r="FL118" i="7"/>
  <c r="FP118" i="7"/>
  <c r="FM118" i="7"/>
  <c r="FN118" i="7"/>
  <c r="FV118" i="7"/>
  <c r="GA118" i="7"/>
  <c r="GD118" i="7"/>
  <c r="CI25" i="7"/>
  <c r="CI29" i="7" s="1"/>
  <c r="GP118" i="7"/>
  <c r="GY118" i="7"/>
  <c r="IE118" i="7"/>
  <c r="GX118" i="7"/>
  <c r="ID118" i="7"/>
  <c r="HV118" i="7"/>
  <c r="HO118" i="7"/>
  <c r="GH118" i="7"/>
  <c r="GI118" i="7"/>
  <c r="HN118" i="7"/>
  <c r="GV118" i="7"/>
  <c r="HF118" i="7"/>
  <c r="GZ118" i="7"/>
  <c r="HD118" i="7"/>
  <c r="HH118" i="7"/>
  <c r="HL118" i="7"/>
  <c r="HP118" i="7"/>
  <c r="HT118" i="7"/>
  <c r="HX118" i="7"/>
  <c r="IB118" i="7"/>
  <c r="HA118" i="7"/>
  <c r="IF118" i="7"/>
  <c r="GN118" i="7"/>
  <c r="HM118" i="7"/>
  <c r="GL118" i="7"/>
  <c r="GR118" i="7"/>
  <c r="HQ118" i="7"/>
  <c r="GT118" i="7"/>
  <c r="HU118" i="7"/>
  <c r="HB118" i="7"/>
  <c r="HW118" i="7"/>
  <c r="HY118" i="7"/>
  <c r="HJ118" i="7"/>
  <c r="HG118" i="7"/>
  <c r="GW118" i="7"/>
  <c r="IC118" i="7"/>
  <c r="HR118" i="7"/>
  <c r="GQ118" i="7"/>
  <c r="IG118" i="7"/>
  <c r="HZ118" i="7"/>
  <c r="GM118" i="7"/>
  <c r="GU118" i="7"/>
  <c r="HC118" i="7"/>
  <c r="GK118" i="7"/>
  <c r="HK118" i="7"/>
  <c r="GO118" i="7"/>
  <c r="HS118" i="7"/>
  <c r="GS118" i="7"/>
  <c r="IA118" i="7"/>
  <c r="HE118" i="7"/>
  <c r="GJ118" i="7"/>
  <c r="HI118" i="7"/>
  <c r="CI106" i="12"/>
  <c r="CJ106" i="12" s="1"/>
  <c r="CK106" i="12" s="1"/>
  <c r="CL106" i="12" s="1"/>
  <c r="CM106" i="12" s="1"/>
  <c r="CN106" i="12" s="1"/>
  <c r="CO106" i="12" s="1"/>
  <c r="CP106" i="12" s="1"/>
  <c r="CQ106" i="12" s="1"/>
  <c r="CR106" i="12" s="1"/>
  <c r="CS106" i="12" s="1"/>
  <c r="CT106" i="12" s="1"/>
  <c r="CU106" i="12" s="1"/>
  <c r="CV106" i="12" s="1"/>
  <c r="CW106" i="12" s="1"/>
  <c r="CL32" i="7"/>
  <c r="CM2" i="7"/>
  <c r="CF21" i="12"/>
  <c r="CF21" i="7"/>
  <c r="CF22" i="7" s="1"/>
  <c r="CP11" i="4"/>
  <c r="CO12" i="4"/>
  <c r="JC118" i="7"/>
  <c r="JD118" i="7"/>
  <c r="IJ118" i="7"/>
  <c r="JG118" i="7"/>
  <c r="JF118" i="7"/>
  <c r="IO118" i="7"/>
  <c r="IQ118" i="7"/>
  <c r="JB118" i="7"/>
  <c r="IR118" i="7"/>
  <c r="CV118" i="7"/>
  <c r="CR118" i="7"/>
  <c r="CM118" i="7"/>
  <c r="IL118" i="7"/>
  <c r="IY118" i="7"/>
  <c r="JA118" i="7"/>
  <c r="FC118" i="7"/>
  <c r="JH118" i="7"/>
  <c r="IU118" i="7"/>
  <c r="JJ118" i="7"/>
  <c r="IK118" i="7"/>
  <c r="JL118" i="7"/>
  <c r="CW118" i="7"/>
  <c r="CO118" i="7"/>
  <c r="CN118" i="7"/>
  <c r="JN118" i="7"/>
  <c r="IZ118" i="7"/>
  <c r="IS118" i="7"/>
  <c r="CQ118" i="7"/>
  <c r="CT118" i="7"/>
  <c r="CK118" i="7"/>
  <c r="CK17" i="7" s="1"/>
  <c r="CJ20" i="12" s="1"/>
  <c r="IX118" i="7"/>
  <c r="IV118" i="7"/>
  <c r="IT118" i="7"/>
  <c r="FB118" i="7"/>
  <c r="IN118" i="7"/>
  <c r="IW118" i="7"/>
  <c r="CL118" i="7"/>
  <c r="CS118" i="7"/>
  <c r="IH118" i="7"/>
  <c r="FA118" i="7"/>
  <c r="JK118" i="7"/>
  <c r="IM118" i="7"/>
  <c r="EZ118" i="7"/>
  <c r="CP118" i="7"/>
  <c r="JE118" i="7"/>
  <c r="CX118" i="7"/>
  <c r="II118" i="7"/>
  <c r="JM118" i="7"/>
  <c r="IP118" i="7"/>
  <c r="CU118" i="7"/>
  <c r="JI118" i="7"/>
  <c r="CV39" i="4"/>
  <c r="CU5" i="4"/>
  <c r="CL8" i="7"/>
  <c r="CL9" i="7" s="1"/>
  <c r="CL12" i="7"/>
  <c r="CL15" i="7" s="1"/>
  <c r="CL16" i="7" s="1"/>
  <c r="CO7" i="7"/>
  <c r="CN13" i="7"/>
  <c r="CH7" i="8"/>
  <c r="CQ20" i="4"/>
  <c r="CP22" i="4"/>
  <c r="CS25" i="4"/>
  <c r="CR28" i="4"/>
  <c r="CM6" i="7"/>
  <c r="CN5" i="7"/>
  <c r="CO7" i="4"/>
  <c r="CT15" i="4"/>
  <c r="CS17" i="4"/>
  <c r="CN40" i="4"/>
  <c r="CJ19" i="7"/>
  <c r="CJ20" i="7" s="1"/>
  <c r="CJ18" i="7"/>
  <c r="FG119" i="7" l="1"/>
  <c r="FU119" i="7"/>
  <c r="FM119" i="7"/>
  <c r="FK119" i="7"/>
  <c r="FZ119" i="7"/>
  <c r="FX119" i="7"/>
  <c r="FT119" i="7"/>
  <c r="FO119" i="7"/>
  <c r="GF119" i="7"/>
  <c r="GH119" i="7"/>
  <c r="FH119" i="7"/>
  <c r="GC119" i="7"/>
  <c r="FI119" i="7"/>
  <c r="GD119" i="7"/>
  <c r="FV119" i="7"/>
  <c r="FR119" i="7"/>
  <c r="FS119" i="7"/>
  <c r="FL119" i="7"/>
  <c r="FY119" i="7"/>
  <c r="GA119" i="7"/>
  <c r="FJ119" i="7"/>
  <c r="GB119" i="7"/>
  <c r="FW119" i="7"/>
  <c r="FE119" i="7"/>
  <c r="FQ119" i="7"/>
  <c r="GE119" i="7"/>
  <c r="FP119" i="7"/>
  <c r="GG119" i="7"/>
  <c r="FF119" i="7"/>
  <c r="FN119" i="7"/>
  <c r="CJ25" i="7"/>
  <c r="CJ29" i="7" s="1"/>
  <c r="CJ107" i="12"/>
  <c r="CK107" i="12" s="1"/>
  <c r="CL107" i="12" s="1"/>
  <c r="CM107" i="12" s="1"/>
  <c r="CN107" i="12" s="1"/>
  <c r="CO107" i="12" s="1"/>
  <c r="CP107" i="12" s="1"/>
  <c r="CQ107" i="12" s="1"/>
  <c r="CR107" i="12" s="1"/>
  <c r="CS107" i="12" s="1"/>
  <c r="CT107" i="12" s="1"/>
  <c r="CU107" i="12" s="1"/>
  <c r="CV107" i="12" s="1"/>
  <c r="CW107" i="12" s="1"/>
  <c r="GN119" i="7"/>
  <c r="IH119" i="7"/>
  <c r="HQ119" i="7"/>
  <c r="HY119" i="7"/>
  <c r="HI119" i="7"/>
  <c r="GZ119" i="7"/>
  <c r="HO119" i="7"/>
  <c r="HS119" i="7"/>
  <c r="IG119" i="7"/>
  <c r="HW119" i="7"/>
  <c r="GR119" i="7"/>
  <c r="GX119" i="7"/>
  <c r="IA119" i="7"/>
  <c r="GI119" i="7"/>
  <c r="IE119" i="7"/>
  <c r="GM119" i="7"/>
  <c r="GQ119" i="7"/>
  <c r="GU119" i="7"/>
  <c r="GY119" i="7"/>
  <c r="HT119" i="7"/>
  <c r="HC119" i="7"/>
  <c r="HG119" i="7"/>
  <c r="GK119" i="7"/>
  <c r="GP119" i="7"/>
  <c r="HR119" i="7"/>
  <c r="GV119" i="7"/>
  <c r="HF119" i="7"/>
  <c r="IB119" i="7"/>
  <c r="HN119" i="7"/>
  <c r="IF119" i="7"/>
  <c r="HV119" i="7"/>
  <c r="HX119" i="7"/>
  <c r="ID119" i="7"/>
  <c r="HA119" i="7"/>
  <c r="HK119" i="7"/>
  <c r="GS119" i="7"/>
  <c r="HZ119" i="7"/>
  <c r="HD119" i="7"/>
  <c r="HJ119" i="7"/>
  <c r="GL119" i="7"/>
  <c r="HM119" i="7"/>
  <c r="GO119" i="7"/>
  <c r="GW119" i="7"/>
  <c r="HU119" i="7"/>
  <c r="HB119" i="7"/>
  <c r="IC119" i="7"/>
  <c r="HE119" i="7"/>
  <c r="HH119" i="7"/>
  <c r="HL119" i="7"/>
  <c r="GJ119" i="7"/>
  <c r="HP119" i="7"/>
  <c r="GT119" i="7"/>
  <c r="CG21" i="12"/>
  <c r="CG21" i="7"/>
  <c r="CG22" i="7" s="1"/>
  <c r="CN2" i="7"/>
  <c r="CM32" i="7"/>
  <c r="CQ11" i="4"/>
  <c r="CP12" i="4"/>
  <c r="CO40" i="4"/>
  <c r="CK19" i="7"/>
  <c r="CK20" i="7" s="1"/>
  <c r="CK18" i="7"/>
  <c r="CM12" i="7"/>
  <c r="CM15" i="7" s="1"/>
  <c r="CM16" i="7" s="1"/>
  <c r="CM8" i="7"/>
  <c r="CM9" i="7" s="1"/>
  <c r="CP7" i="7"/>
  <c r="CO13" i="7"/>
  <c r="CW39" i="4"/>
  <c r="CS28" i="4"/>
  <c r="CT25" i="4"/>
  <c r="IV119" i="7"/>
  <c r="IM119" i="7"/>
  <c r="JA119" i="7"/>
  <c r="IR119" i="7"/>
  <c r="FD119" i="7"/>
  <c r="IX119" i="7"/>
  <c r="IL119" i="7"/>
  <c r="JG119" i="7"/>
  <c r="IP119" i="7"/>
  <c r="IJ119" i="7"/>
  <c r="CX119" i="7"/>
  <c r="CM119" i="7"/>
  <c r="CQ119" i="7"/>
  <c r="CL119" i="7"/>
  <c r="CL17" i="7" s="1"/>
  <c r="CK20" i="12" s="1"/>
  <c r="IW119" i="7"/>
  <c r="IQ119" i="7"/>
  <c r="FC119" i="7"/>
  <c r="EZ119" i="7"/>
  <c r="JI119" i="7"/>
  <c r="IK119" i="7"/>
  <c r="IU119" i="7"/>
  <c r="II119" i="7"/>
  <c r="JP119" i="7"/>
  <c r="IT119" i="7"/>
  <c r="CO119" i="7"/>
  <c r="CW119" i="7"/>
  <c r="CP119" i="7"/>
  <c r="IY119" i="7"/>
  <c r="IO119" i="7"/>
  <c r="JO119" i="7"/>
  <c r="JE119" i="7"/>
  <c r="FB119" i="7"/>
  <c r="CR119" i="7"/>
  <c r="IN119" i="7"/>
  <c r="FA119" i="7"/>
  <c r="IZ119" i="7"/>
  <c r="JM119" i="7"/>
  <c r="JL119" i="7"/>
  <c r="JD119" i="7"/>
  <c r="JK119" i="7"/>
  <c r="JN119" i="7"/>
  <c r="CV119" i="7"/>
  <c r="CS119" i="7"/>
  <c r="JC119" i="7"/>
  <c r="CT119" i="7"/>
  <c r="CN119" i="7"/>
  <c r="JH119" i="7"/>
  <c r="JF119" i="7"/>
  <c r="JJ119" i="7"/>
  <c r="IS119" i="7"/>
  <c r="JB119" i="7"/>
  <c r="CU119" i="7"/>
  <c r="CI30" i="7"/>
  <c r="CM41" i="4" s="1"/>
  <c r="CM42" i="4" s="1"/>
  <c r="CM46" i="4" s="1"/>
  <c r="CJ5" i="8" s="1"/>
  <c r="CI5" i="3"/>
  <c r="CJ6" i="8" s="1"/>
  <c r="CV5" i="4"/>
  <c r="CP7" i="4"/>
  <c r="CR20" i="4"/>
  <c r="CQ22" i="4"/>
  <c r="CT17" i="4"/>
  <c r="CU15" i="4"/>
  <c r="CO5" i="7"/>
  <c r="CN6" i="7"/>
  <c r="GF120" i="7" l="1"/>
  <c r="GC120" i="7"/>
  <c r="FP120" i="7"/>
  <c r="FM120" i="7"/>
  <c r="FJ120" i="7"/>
  <c r="FK120" i="7"/>
  <c r="FI120" i="7"/>
  <c r="FH120" i="7"/>
  <c r="GG120" i="7"/>
  <c r="FS120" i="7"/>
  <c r="FU120" i="7"/>
  <c r="FG120" i="7"/>
  <c r="FO120" i="7"/>
  <c r="FW120" i="7"/>
  <c r="FF120" i="7"/>
  <c r="FT120" i="7"/>
  <c r="FY120" i="7"/>
  <c r="FN120" i="7"/>
  <c r="FZ120" i="7"/>
  <c r="FR120" i="7"/>
  <c r="FV120" i="7"/>
  <c r="FL120" i="7"/>
  <c r="GH120" i="7"/>
  <c r="GD120" i="7"/>
  <c r="FQ120" i="7"/>
  <c r="GB120" i="7"/>
  <c r="FX120" i="7"/>
  <c r="GE120" i="7"/>
  <c r="GI120" i="7"/>
  <c r="GA120" i="7"/>
  <c r="CK108" i="12"/>
  <c r="CL108" i="12" s="1"/>
  <c r="CM108" i="12" s="1"/>
  <c r="CN108" i="12" s="1"/>
  <c r="CO108" i="12" s="1"/>
  <c r="CP108" i="12" s="1"/>
  <c r="CQ108" i="12" s="1"/>
  <c r="CR108" i="12" s="1"/>
  <c r="CS108" i="12" s="1"/>
  <c r="CT108" i="12" s="1"/>
  <c r="CU108" i="12" s="1"/>
  <c r="CV108" i="12" s="1"/>
  <c r="CW108" i="12" s="1"/>
  <c r="HY120" i="7"/>
  <c r="GS120" i="7"/>
  <c r="HL120" i="7"/>
  <c r="GL120" i="7"/>
  <c r="IE120" i="7"/>
  <c r="HE120" i="7"/>
  <c r="GP120" i="7"/>
  <c r="HM120" i="7"/>
  <c r="GT120" i="7"/>
  <c r="HU120" i="7"/>
  <c r="GX120" i="7"/>
  <c r="IC120" i="7"/>
  <c r="HI120" i="7"/>
  <c r="HB120" i="7"/>
  <c r="GJ120" i="7"/>
  <c r="HF120" i="7"/>
  <c r="GM120" i="7"/>
  <c r="GR120" i="7"/>
  <c r="HJ120" i="7"/>
  <c r="GQ120" i="7"/>
  <c r="GZ120" i="7"/>
  <c r="HN120" i="7"/>
  <c r="GU120" i="7"/>
  <c r="HH120" i="7"/>
  <c r="HR120" i="7"/>
  <c r="GY120" i="7"/>
  <c r="HP120" i="7"/>
  <c r="HV120" i="7"/>
  <c r="HC120" i="7"/>
  <c r="HX120" i="7"/>
  <c r="HZ120" i="7"/>
  <c r="HG120" i="7"/>
  <c r="IF120" i="7"/>
  <c r="ID120" i="7"/>
  <c r="HK120" i="7"/>
  <c r="IH120" i="7"/>
  <c r="HO120" i="7"/>
  <c r="HW120" i="7"/>
  <c r="GO120" i="7"/>
  <c r="GK120" i="7"/>
  <c r="HA120" i="7"/>
  <c r="HQ120" i="7"/>
  <c r="IG120" i="7"/>
  <c r="HS120" i="7"/>
  <c r="GN120" i="7"/>
  <c r="HD120" i="7"/>
  <c r="HT120" i="7"/>
  <c r="II120" i="7"/>
  <c r="IB120" i="7"/>
  <c r="GV120" i="7"/>
  <c r="IA120" i="7"/>
  <c r="GW120" i="7"/>
  <c r="CK25" i="7"/>
  <c r="CO2" i="7"/>
  <c r="CN32" i="7"/>
  <c r="CH21" i="12"/>
  <c r="CH21" i="7"/>
  <c r="CH22" i="7" s="1"/>
  <c r="CR11" i="4"/>
  <c r="CQ12" i="4"/>
  <c r="CJ7" i="8"/>
  <c r="CK29" i="7"/>
  <c r="CV15" i="4"/>
  <c r="CU17" i="4"/>
  <c r="CW5" i="4"/>
  <c r="JO120" i="7"/>
  <c r="JP120" i="7"/>
  <c r="IJ120" i="7"/>
  <c r="IS120" i="7"/>
  <c r="FB120" i="7"/>
  <c r="FD120" i="7"/>
  <c r="JM120" i="7"/>
  <c r="JG120" i="7"/>
  <c r="IQ120" i="7"/>
  <c r="JC120" i="7"/>
  <c r="FC120" i="7"/>
  <c r="CP120" i="7"/>
  <c r="CO120" i="7"/>
  <c r="CM120" i="7"/>
  <c r="CM17" i="7" s="1"/>
  <c r="CL20" i="12" s="1"/>
  <c r="IZ120" i="7"/>
  <c r="IO120" i="7"/>
  <c r="IP120" i="7"/>
  <c r="JB120" i="7"/>
  <c r="IK120" i="7"/>
  <c r="IU120" i="7"/>
  <c r="JK120" i="7"/>
  <c r="FA120" i="7"/>
  <c r="IT120" i="7"/>
  <c r="IX120" i="7"/>
  <c r="IR120" i="7"/>
  <c r="JQ120" i="7"/>
  <c r="CQ120" i="7"/>
  <c r="CS120" i="7"/>
  <c r="CW120" i="7"/>
  <c r="IM120" i="7"/>
  <c r="JH120" i="7"/>
  <c r="JI120" i="7"/>
  <c r="JE120" i="7"/>
  <c r="CV120" i="7"/>
  <c r="CR120" i="7"/>
  <c r="CX120" i="7"/>
  <c r="IV120" i="7"/>
  <c r="IY120" i="7"/>
  <c r="JN120" i="7"/>
  <c r="JL120" i="7"/>
  <c r="JR120" i="7"/>
  <c r="JJ120" i="7"/>
  <c r="CN120" i="7"/>
  <c r="JF120" i="7"/>
  <c r="JD120" i="7"/>
  <c r="IW120" i="7"/>
  <c r="JA120" i="7"/>
  <c r="CU120" i="7"/>
  <c r="EZ120" i="7"/>
  <c r="IN120" i="7"/>
  <c r="IL120" i="7"/>
  <c r="FE120" i="7"/>
  <c r="CT120" i="7"/>
  <c r="CJ30" i="7"/>
  <c r="CN41" i="4" s="1"/>
  <c r="CN42" i="4" s="1"/>
  <c r="CN46" i="4" s="1"/>
  <c r="CK5" i="8" s="1"/>
  <c r="CJ5" i="3"/>
  <c r="CK6" i="8" s="1"/>
  <c r="CN12" i="7"/>
  <c r="CN15" i="7" s="1"/>
  <c r="CN16" i="7" s="1"/>
  <c r="CN8" i="7"/>
  <c r="CN9" i="7" s="1"/>
  <c r="CQ7" i="4"/>
  <c r="CT28" i="4"/>
  <c r="CU25" i="4"/>
  <c r="CO6" i="7"/>
  <c r="CP5" i="7"/>
  <c r="CS20" i="4"/>
  <c r="CR22" i="4"/>
  <c r="CP40" i="4"/>
  <c r="CL19" i="7"/>
  <c r="CL20" i="7" s="1"/>
  <c r="CL18" i="7"/>
  <c r="CX39" i="4"/>
  <c r="CQ7" i="7"/>
  <c r="CP13" i="7"/>
  <c r="FQ121" i="7" l="1"/>
  <c r="FR121" i="7"/>
  <c r="FI121" i="7"/>
  <c r="GB121" i="7"/>
  <c r="FY121" i="7"/>
  <c r="FO121" i="7"/>
  <c r="GF121" i="7"/>
  <c r="FH121" i="7"/>
  <c r="GC121" i="7"/>
  <c r="GJ121" i="7"/>
  <c r="FV121" i="7"/>
  <c r="FW121" i="7"/>
  <c r="GA121" i="7"/>
  <c r="GH121" i="7"/>
  <c r="GG121" i="7"/>
  <c r="GE121" i="7"/>
  <c r="FZ121" i="7"/>
  <c r="FM121" i="7"/>
  <c r="GI121" i="7"/>
  <c r="FJ121" i="7"/>
  <c r="FX121" i="7"/>
  <c r="FL121" i="7"/>
  <c r="FP121" i="7"/>
  <c r="FU121" i="7"/>
  <c r="FG121" i="7"/>
  <c r="FK121" i="7"/>
  <c r="FN121" i="7"/>
  <c r="FS121" i="7"/>
  <c r="FT121" i="7"/>
  <c r="GD121" i="7"/>
  <c r="CL109" i="12"/>
  <c r="CM109" i="12" s="1"/>
  <c r="CN109" i="12" s="1"/>
  <c r="CO109" i="12" s="1"/>
  <c r="CP109" i="12" s="1"/>
  <c r="CQ109" i="12" s="1"/>
  <c r="CR109" i="12" s="1"/>
  <c r="CS109" i="12" s="1"/>
  <c r="CT109" i="12" s="1"/>
  <c r="CU109" i="12" s="1"/>
  <c r="CV109" i="12" s="1"/>
  <c r="CW109" i="12" s="1"/>
  <c r="IE121" i="7"/>
  <c r="IB121" i="7"/>
  <c r="GN121" i="7"/>
  <c r="HI121" i="7"/>
  <c r="GZ121" i="7"/>
  <c r="II121" i="7"/>
  <c r="HE121" i="7"/>
  <c r="HJ121" i="7"/>
  <c r="GK121" i="7"/>
  <c r="GR121" i="7"/>
  <c r="HP121" i="7"/>
  <c r="GP121" i="7"/>
  <c r="HU121" i="7"/>
  <c r="GV121" i="7"/>
  <c r="HY121" i="7"/>
  <c r="HA121" i="7"/>
  <c r="GS121" i="7"/>
  <c r="IC121" i="7"/>
  <c r="HF121" i="7"/>
  <c r="HD121" i="7"/>
  <c r="IG121" i="7"/>
  <c r="HL121" i="7"/>
  <c r="HN121" i="7"/>
  <c r="HQ121" i="7"/>
  <c r="HX121" i="7"/>
  <c r="HV121" i="7"/>
  <c r="IF121" i="7"/>
  <c r="HZ121" i="7"/>
  <c r="ID121" i="7"/>
  <c r="GL121" i="7"/>
  <c r="IH121" i="7"/>
  <c r="GW121" i="7"/>
  <c r="GO121" i="7"/>
  <c r="HO121" i="7"/>
  <c r="HS121" i="7"/>
  <c r="GT121" i="7"/>
  <c r="HB121" i="7"/>
  <c r="HW121" i="7"/>
  <c r="GM121" i="7"/>
  <c r="GQ121" i="7"/>
  <c r="HH121" i="7"/>
  <c r="GU121" i="7"/>
  <c r="HC121" i="7"/>
  <c r="GX121" i="7"/>
  <c r="GY121" i="7"/>
  <c r="HT121" i="7"/>
  <c r="HR121" i="7"/>
  <c r="IJ121" i="7"/>
  <c r="HM121" i="7"/>
  <c r="HG121" i="7"/>
  <c r="IA121" i="7"/>
  <c r="HK121" i="7"/>
  <c r="CL25" i="7"/>
  <c r="CL29" i="7" s="1"/>
  <c r="CI21" i="12"/>
  <c r="CI21" i="7"/>
  <c r="CI22" i="7" s="1"/>
  <c r="CP2" i="7"/>
  <c r="CO32" i="7"/>
  <c r="CS11" i="4"/>
  <c r="CR12" i="4"/>
  <c r="CK30" i="7"/>
  <c r="CO41" i="4" s="1"/>
  <c r="CO42" i="4" s="1"/>
  <c r="CO46" i="4" s="1"/>
  <c r="CL5" i="8" s="1"/>
  <c r="CK5" i="3"/>
  <c r="CL6" i="8" s="1"/>
  <c r="CR7" i="7"/>
  <c r="CQ13" i="7"/>
  <c r="CT20" i="4"/>
  <c r="CS22" i="4"/>
  <c r="CN121" i="7"/>
  <c r="CN17" i="7" s="1"/>
  <c r="IQ121" i="7"/>
  <c r="FE121" i="7"/>
  <c r="JL121" i="7"/>
  <c r="FD121" i="7"/>
  <c r="IX121" i="7"/>
  <c r="JD121" i="7"/>
  <c r="IZ121" i="7"/>
  <c r="IR121" i="7"/>
  <c r="JQ121" i="7"/>
  <c r="JF121" i="7"/>
  <c r="IL121" i="7"/>
  <c r="IT121" i="7"/>
  <c r="CO121" i="7"/>
  <c r="CW121" i="7"/>
  <c r="JM121" i="7"/>
  <c r="FC121" i="7"/>
  <c r="JK121" i="7"/>
  <c r="JT121" i="7"/>
  <c r="IP121" i="7"/>
  <c r="JS121" i="7"/>
  <c r="FB121" i="7"/>
  <c r="IK121" i="7"/>
  <c r="IO121" i="7"/>
  <c r="JC121" i="7"/>
  <c r="CV121" i="7"/>
  <c r="CS121" i="7"/>
  <c r="JO121" i="7"/>
  <c r="JJ121" i="7"/>
  <c r="JA121" i="7"/>
  <c r="JB121" i="7"/>
  <c r="JI121" i="7"/>
  <c r="IN121" i="7"/>
  <c r="CQ121" i="7"/>
  <c r="CP121" i="7"/>
  <c r="EZ121" i="7"/>
  <c r="IV121" i="7"/>
  <c r="IM121" i="7"/>
  <c r="CR121" i="7"/>
  <c r="CX121" i="7"/>
  <c r="JE121" i="7"/>
  <c r="IU121" i="7"/>
  <c r="IY121" i="7"/>
  <c r="JN121" i="7"/>
  <c r="IW121" i="7"/>
  <c r="CT121" i="7"/>
  <c r="JG121" i="7"/>
  <c r="JP121" i="7"/>
  <c r="JH121" i="7"/>
  <c r="CU121" i="7"/>
  <c r="IS121" i="7"/>
  <c r="FA121" i="7"/>
  <c r="FF121" i="7"/>
  <c r="JR121" i="7"/>
  <c r="CK7" i="8"/>
  <c r="CO8" i="7"/>
  <c r="CO9" i="7" s="1"/>
  <c r="CO12" i="7"/>
  <c r="CO15" i="7" s="1"/>
  <c r="CO16" i="7" s="1"/>
  <c r="CQ40" i="4"/>
  <c r="CM19" i="7"/>
  <c r="CM20" i="7" s="1"/>
  <c r="CM18" i="7"/>
  <c r="CU28" i="4"/>
  <c r="CV25" i="4"/>
  <c r="CR7" i="4"/>
  <c r="CY39" i="4"/>
  <c r="CP6" i="7"/>
  <c r="CQ5" i="7"/>
  <c r="CX5" i="4"/>
  <c r="CW15" i="4"/>
  <c r="CV17" i="4"/>
  <c r="GB122" i="7" l="1"/>
  <c r="FX122" i="7"/>
  <c r="GJ122" i="7"/>
  <c r="FJ122" i="7"/>
  <c r="GG122" i="7"/>
  <c r="GC122" i="7"/>
  <c r="FN122" i="7"/>
  <c r="GI122" i="7"/>
  <c r="FR122" i="7"/>
  <c r="FP122" i="7"/>
  <c r="GA122" i="7"/>
  <c r="FZ122" i="7"/>
  <c r="FQ122" i="7"/>
  <c r="FV122" i="7"/>
  <c r="FK122" i="7"/>
  <c r="GD122" i="7"/>
  <c r="FW122" i="7"/>
  <c r="GK122" i="7"/>
  <c r="FI122" i="7"/>
  <c r="FU122" i="7"/>
  <c r="FT122" i="7"/>
  <c r="FM122" i="7"/>
  <c r="GF122" i="7"/>
  <c r="FO122" i="7"/>
  <c r="FH122" i="7"/>
  <c r="FS122" i="7"/>
  <c r="FY122" i="7"/>
  <c r="GE122" i="7"/>
  <c r="FL122" i="7"/>
  <c r="GH122" i="7"/>
  <c r="CM20" i="12"/>
  <c r="CM110" i="12" s="1"/>
  <c r="CN110" i="12" s="1"/>
  <c r="CO110" i="12" s="1"/>
  <c r="CP110" i="12" s="1"/>
  <c r="CQ110" i="12" s="1"/>
  <c r="CR110" i="12" s="1"/>
  <c r="CS110" i="12" s="1"/>
  <c r="CT110" i="12" s="1"/>
  <c r="CU110" i="12" s="1"/>
  <c r="CV110" i="12" s="1"/>
  <c r="CW110" i="12" s="1"/>
  <c r="IF122" i="7"/>
  <c r="IB122" i="7"/>
  <c r="HG122" i="7"/>
  <c r="GO122" i="7"/>
  <c r="GW122" i="7"/>
  <c r="HW122" i="7"/>
  <c r="HC122" i="7"/>
  <c r="IG122" i="7"/>
  <c r="HH122" i="7"/>
  <c r="HM122" i="7"/>
  <c r="GN122" i="7"/>
  <c r="HS122" i="7"/>
  <c r="GS122" i="7"/>
  <c r="GU122" i="7"/>
  <c r="HX122" i="7"/>
  <c r="GY122" i="7"/>
  <c r="HE122" i="7"/>
  <c r="IC122" i="7"/>
  <c r="HD122" i="7"/>
  <c r="HP122" i="7"/>
  <c r="II122" i="7"/>
  <c r="HI122" i="7"/>
  <c r="IA122" i="7"/>
  <c r="HO122" i="7"/>
  <c r="IK122" i="7"/>
  <c r="HT122" i="7"/>
  <c r="HY122" i="7"/>
  <c r="IE122" i="7"/>
  <c r="IJ122" i="7"/>
  <c r="GM122" i="7"/>
  <c r="HA122" i="7"/>
  <c r="HU122" i="7"/>
  <c r="HK122" i="7"/>
  <c r="IH122" i="7"/>
  <c r="GL122" i="7"/>
  <c r="GQ122" i="7"/>
  <c r="GP122" i="7"/>
  <c r="HL122" i="7"/>
  <c r="GT122" i="7"/>
  <c r="GX122" i="7"/>
  <c r="GV122" i="7"/>
  <c r="HB122" i="7"/>
  <c r="HQ122" i="7"/>
  <c r="HF122" i="7"/>
  <c r="HV122" i="7"/>
  <c r="GZ122" i="7"/>
  <c r="HJ122" i="7"/>
  <c r="GR122" i="7"/>
  <c r="HN122" i="7"/>
  <c r="ID122" i="7"/>
  <c r="HR122" i="7"/>
  <c r="HZ122" i="7"/>
  <c r="CM25" i="7"/>
  <c r="CQ2" i="7"/>
  <c r="CP32" i="7"/>
  <c r="CJ21" i="12"/>
  <c r="CJ21" i="7"/>
  <c r="CJ22" i="7" s="1"/>
  <c r="CT11" i="4"/>
  <c r="CS12" i="4"/>
  <c r="CL7" i="8"/>
  <c r="CM29" i="7"/>
  <c r="CR40" i="4"/>
  <c r="CN19" i="7"/>
  <c r="CN20" i="7" s="1"/>
  <c r="CN18" i="7"/>
  <c r="CR5" i="7"/>
  <c r="CQ6" i="7"/>
  <c r="CZ39" i="4"/>
  <c r="CV28" i="4"/>
  <c r="CW25" i="4"/>
  <c r="CP12" i="7"/>
  <c r="CP15" i="7" s="1"/>
  <c r="CP16" i="7" s="1"/>
  <c r="CP8" i="7"/>
  <c r="CP9" i="7" s="1"/>
  <c r="CO122" i="7"/>
  <c r="CO17" i="7" s="1"/>
  <c r="CN20" i="12" s="1"/>
  <c r="FB122" i="7"/>
  <c r="IX122" i="7"/>
  <c r="JB122" i="7"/>
  <c r="JA122" i="7"/>
  <c r="JK122" i="7"/>
  <c r="IM122" i="7"/>
  <c r="FA122" i="7"/>
  <c r="JP122" i="7"/>
  <c r="JT122" i="7"/>
  <c r="CP122" i="7"/>
  <c r="CU122" i="7"/>
  <c r="CV122" i="7"/>
  <c r="JF122" i="7"/>
  <c r="JD122" i="7"/>
  <c r="EZ122" i="7"/>
  <c r="FE122" i="7"/>
  <c r="IY122" i="7"/>
  <c r="IS122" i="7"/>
  <c r="JN122" i="7"/>
  <c r="JU122" i="7"/>
  <c r="IN122" i="7"/>
  <c r="JV122" i="7"/>
  <c r="CT122" i="7"/>
  <c r="CX122" i="7"/>
  <c r="IT122" i="7"/>
  <c r="JO122" i="7"/>
  <c r="IR122" i="7"/>
  <c r="JM122" i="7"/>
  <c r="JR122" i="7"/>
  <c r="JQ122" i="7"/>
  <c r="IL122" i="7"/>
  <c r="CW122" i="7"/>
  <c r="IP122" i="7"/>
  <c r="JJ122" i="7"/>
  <c r="IW122" i="7"/>
  <c r="IV122" i="7"/>
  <c r="IO122" i="7"/>
  <c r="CR122" i="7"/>
  <c r="FF122" i="7"/>
  <c r="IU122" i="7"/>
  <c r="JH122" i="7"/>
  <c r="JS122" i="7"/>
  <c r="JE122" i="7"/>
  <c r="FC122" i="7"/>
  <c r="JC122" i="7"/>
  <c r="CQ122" i="7"/>
  <c r="JI122" i="7"/>
  <c r="IZ122" i="7"/>
  <c r="CS122" i="7"/>
  <c r="FG122" i="7"/>
  <c r="JL122" i="7"/>
  <c r="IQ122" i="7"/>
  <c r="FD122" i="7"/>
  <c r="JG122" i="7"/>
  <c r="CS7" i="4"/>
  <c r="CL30" i="7"/>
  <c r="CP41" i="4" s="1"/>
  <c r="CP42" i="4" s="1"/>
  <c r="CP46" i="4" s="1"/>
  <c r="CM5" i="8" s="1"/>
  <c r="CL5" i="3"/>
  <c r="CM6" i="8" s="1"/>
  <c r="CX15" i="4"/>
  <c r="CW17" i="4"/>
  <c r="CR13" i="7"/>
  <c r="CS7" i="7"/>
  <c r="CY5" i="4"/>
  <c r="CU20" i="4"/>
  <c r="CT22" i="4"/>
  <c r="GJ123" i="7" l="1"/>
  <c r="GE123" i="7"/>
  <c r="GD123" i="7"/>
  <c r="FZ123" i="7"/>
  <c r="FK123" i="7"/>
  <c r="FJ123" i="7"/>
  <c r="FV123" i="7"/>
  <c r="GK123" i="7"/>
  <c r="GF123" i="7"/>
  <c r="FX123" i="7"/>
  <c r="FN123" i="7"/>
  <c r="FI123" i="7"/>
  <c r="FT123" i="7"/>
  <c r="GI123" i="7"/>
  <c r="GL123" i="7"/>
  <c r="GA123" i="7"/>
  <c r="FS123" i="7"/>
  <c r="GH123" i="7"/>
  <c r="FY123" i="7"/>
  <c r="GB123" i="7"/>
  <c r="FO123" i="7"/>
  <c r="FQ123" i="7"/>
  <c r="GG123" i="7"/>
  <c r="FW123" i="7"/>
  <c r="FU123" i="7"/>
  <c r="FP123" i="7"/>
  <c r="GC123" i="7"/>
  <c r="FM123" i="7"/>
  <c r="FR123" i="7"/>
  <c r="FL123" i="7"/>
  <c r="CN111" i="12"/>
  <c r="CO111" i="12" s="1"/>
  <c r="CP111" i="12" s="1"/>
  <c r="CQ111" i="12" s="1"/>
  <c r="CR111" i="12" s="1"/>
  <c r="CS111" i="12" s="1"/>
  <c r="CT111" i="12" s="1"/>
  <c r="CU111" i="12" s="1"/>
  <c r="CV111" i="12" s="1"/>
  <c r="CW111" i="12" s="1"/>
  <c r="HS123" i="7"/>
  <c r="GN123" i="7"/>
  <c r="HX123" i="7"/>
  <c r="IE123" i="7"/>
  <c r="GQ123" i="7"/>
  <c r="GY123" i="7"/>
  <c r="HG123" i="7"/>
  <c r="HN123" i="7"/>
  <c r="HT123" i="7"/>
  <c r="IB123" i="7"/>
  <c r="GT123" i="7"/>
  <c r="GX123" i="7"/>
  <c r="II123" i="7"/>
  <c r="HB123" i="7"/>
  <c r="HL123" i="7"/>
  <c r="HH123" i="7"/>
  <c r="HZ123" i="7"/>
  <c r="HO123" i="7"/>
  <c r="HW123" i="7"/>
  <c r="ID123" i="7"/>
  <c r="GO123" i="7"/>
  <c r="GS123" i="7"/>
  <c r="GV123" i="7"/>
  <c r="GW123" i="7"/>
  <c r="HA123" i="7"/>
  <c r="GP123" i="7"/>
  <c r="GR123" i="7"/>
  <c r="HE123" i="7"/>
  <c r="IL123" i="7"/>
  <c r="HD123" i="7"/>
  <c r="GM123" i="7"/>
  <c r="HI123" i="7"/>
  <c r="IF123" i="7"/>
  <c r="HC123" i="7"/>
  <c r="IH123" i="7"/>
  <c r="HM123" i="7"/>
  <c r="IA123" i="7"/>
  <c r="HR123" i="7"/>
  <c r="HQ123" i="7"/>
  <c r="HV123" i="7"/>
  <c r="HU123" i="7"/>
  <c r="HP123" i="7"/>
  <c r="HY123" i="7"/>
  <c r="HK123" i="7"/>
  <c r="IJ123" i="7"/>
  <c r="IC123" i="7"/>
  <c r="HF123" i="7"/>
  <c r="IG123" i="7"/>
  <c r="GZ123" i="7"/>
  <c r="HJ123" i="7"/>
  <c r="IK123" i="7"/>
  <c r="GU123" i="7"/>
  <c r="CK21" i="12"/>
  <c r="CK21" i="7"/>
  <c r="CK22" i="7" s="1"/>
  <c r="CR2" i="7"/>
  <c r="CQ32" i="7"/>
  <c r="CU11" i="4"/>
  <c r="CT12" i="4"/>
  <c r="CM7" i="8"/>
  <c r="CT7" i="4"/>
  <c r="CM30" i="7"/>
  <c r="CQ41" i="4" s="1"/>
  <c r="CQ42" i="4" s="1"/>
  <c r="CQ46" i="4" s="1"/>
  <c r="CN5" i="8" s="1"/>
  <c r="CM5" i="3"/>
  <c r="CN6" i="8" s="1"/>
  <c r="CR6" i="7"/>
  <c r="CS5" i="7"/>
  <c r="CW28" i="4"/>
  <c r="CX25" i="4"/>
  <c r="CQ8" i="7"/>
  <c r="CQ9" i="7" s="1"/>
  <c r="CQ12" i="7"/>
  <c r="CQ15" i="7" s="1"/>
  <c r="CQ16" i="7" s="1"/>
  <c r="CS13" i="7"/>
  <c r="CT7" i="7"/>
  <c r="CS40" i="4"/>
  <c r="CO19" i="7"/>
  <c r="CO20" i="7" s="1"/>
  <c r="CO18" i="7"/>
  <c r="CP123" i="7"/>
  <c r="CP17" i="7" s="1"/>
  <c r="CO20" i="12" s="1"/>
  <c r="JN123" i="7"/>
  <c r="JL123" i="7"/>
  <c r="JE123" i="7"/>
  <c r="JH123" i="7"/>
  <c r="FD123" i="7"/>
  <c r="JR123" i="7"/>
  <c r="EZ123" i="7"/>
  <c r="JB123" i="7"/>
  <c r="FH123" i="7"/>
  <c r="JM123" i="7"/>
  <c r="FE123" i="7"/>
  <c r="CS123" i="7"/>
  <c r="CT123" i="7"/>
  <c r="IQ123" i="7"/>
  <c r="JQ123" i="7"/>
  <c r="IO123" i="7"/>
  <c r="FF123" i="7"/>
  <c r="JV123" i="7"/>
  <c r="IW123" i="7"/>
  <c r="IV123" i="7"/>
  <c r="IP123" i="7"/>
  <c r="JP123" i="7"/>
  <c r="IN123" i="7"/>
  <c r="JU123" i="7"/>
  <c r="JJ123" i="7"/>
  <c r="FB123" i="7"/>
  <c r="CX123" i="7"/>
  <c r="CQ123" i="7"/>
  <c r="JO123" i="7"/>
  <c r="JD123" i="7"/>
  <c r="IZ123" i="7"/>
  <c r="IU123" i="7"/>
  <c r="IT123" i="7"/>
  <c r="JA123" i="7"/>
  <c r="IR123" i="7"/>
  <c r="JC123" i="7"/>
  <c r="JG123" i="7"/>
  <c r="JW123" i="7"/>
  <c r="FG123" i="7"/>
  <c r="JK123" i="7"/>
  <c r="JF123" i="7"/>
  <c r="FA123" i="7"/>
  <c r="FC123" i="7"/>
  <c r="CR123" i="7"/>
  <c r="CV123" i="7"/>
  <c r="JT123" i="7"/>
  <c r="IS123" i="7"/>
  <c r="JS123" i="7"/>
  <c r="CW123" i="7"/>
  <c r="IM123" i="7"/>
  <c r="JX123" i="7"/>
  <c r="IX123" i="7"/>
  <c r="CU123" i="7"/>
  <c r="IY123" i="7"/>
  <c r="JI123" i="7"/>
  <c r="CV20" i="4"/>
  <c r="CU22" i="4"/>
  <c r="CZ5" i="4"/>
  <c r="CY15" i="4"/>
  <c r="CX17" i="4"/>
  <c r="DA39" i="4"/>
  <c r="GD124" i="7" l="1"/>
  <c r="GC124" i="7"/>
  <c r="GL124" i="7"/>
  <c r="GM124" i="7"/>
  <c r="FQ124" i="7"/>
  <c r="FZ124" i="7"/>
  <c r="GH124" i="7"/>
  <c r="FU124" i="7"/>
  <c r="FM124" i="7"/>
  <c r="FK124" i="7"/>
  <c r="FS124" i="7"/>
  <c r="GK124" i="7"/>
  <c r="FW124" i="7"/>
  <c r="FR124" i="7"/>
  <c r="GG124" i="7"/>
  <c r="GA124" i="7"/>
  <c r="GI124" i="7"/>
  <c r="FV124" i="7"/>
  <c r="FN124" i="7"/>
  <c r="FJ124" i="7"/>
  <c r="GE124" i="7"/>
  <c r="FY124" i="7"/>
  <c r="FX124" i="7"/>
  <c r="GF124" i="7"/>
  <c r="FT124" i="7"/>
  <c r="GB124" i="7"/>
  <c r="GJ124" i="7"/>
  <c r="FP124" i="7"/>
  <c r="FO124" i="7"/>
  <c r="FL124" i="7"/>
  <c r="CO112" i="12"/>
  <c r="CP112" i="12" s="1"/>
  <c r="CQ112" i="12" s="1"/>
  <c r="CR112" i="12" s="1"/>
  <c r="CS112" i="12" s="1"/>
  <c r="CT112" i="12" s="1"/>
  <c r="CU112" i="12" s="1"/>
  <c r="CV112" i="12" s="1"/>
  <c r="CW112" i="12" s="1"/>
  <c r="HE124" i="7"/>
  <c r="IA124" i="7"/>
  <c r="GO124" i="7"/>
  <c r="HS124" i="7"/>
  <c r="IG124" i="7"/>
  <c r="GW124" i="7"/>
  <c r="HK124" i="7"/>
  <c r="HB124" i="7"/>
  <c r="HV124" i="7"/>
  <c r="HO124" i="7"/>
  <c r="HJ124" i="7"/>
  <c r="ID124" i="7"/>
  <c r="HW124" i="7"/>
  <c r="GR124" i="7"/>
  <c r="HR124" i="7"/>
  <c r="IE124" i="7"/>
  <c r="GZ124" i="7"/>
  <c r="IK124" i="7"/>
  <c r="IJ124" i="7"/>
  <c r="HZ124" i="7"/>
  <c r="IM124" i="7"/>
  <c r="HH124" i="7"/>
  <c r="GS124" i="7"/>
  <c r="HU124" i="7"/>
  <c r="IH124" i="7"/>
  <c r="HP124" i="7"/>
  <c r="HC124" i="7"/>
  <c r="HI124" i="7"/>
  <c r="HX124" i="7"/>
  <c r="HG124" i="7"/>
  <c r="HM124" i="7"/>
  <c r="GU124" i="7"/>
  <c r="GN124" i="7"/>
  <c r="IF124" i="7"/>
  <c r="HY124" i="7"/>
  <c r="GV124" i="7"/>
  <c r="II124" i="7"/>
  <c r="HD124" i="7"/>
  <c r="HL124" i="7"/>
  <c r="GQ124" i="7"/>
  <c r="IL124" i="7"/>
  <c r="HT124" i="7"/>
  <c r="HA124" i="7"/>
  <c r="HN124" i="7"/>
  <c r="IC124" i="7"/>
  <c r="IB124" i="7"/>
  <c r="GX124" i="7"/>
  <c r="GT124" i="7"/>
  <c r="HQ124" i="7"/>
  <c r="GP124" i="7"/>
  <c r="HF124" i="7"/>
  <c r="GY124" i="7"/>
  <c r="CO25" i="7"/>
  <c r="CS2" i="7"/>
  <c r="CR32" i="7"/>
  <c r="CL21" i="12"/>
  <c r="CL21" i="7"/>
  <c r="CL22" i="7" s="1"/>
  <c r="CV11" i="4"/>
  <c r="CU12" i="4"/>
  <c r="CN7" i="8"/>
  <c r="CO29" i="7"/>
  <c r="CY25" i="4"/>
  <c r="CX28" i="4"/>
  <c r="CS6" i="7"/>
  <c r="CT5" i="7"/>
  <c r="CR8" i="7"/>
  <c r="CR9" i="7" s="1"/>
  <c r="CR12" i="7"/>
  <c r="CR15" i="7" s="1"/>
  <c r="CR16" i="7" s="1"/>
  <c r="CU7" i="7"/>
  <c r="CT13" i="7"/>
  <c r="DB39" i="4"/>
  <c r="CZ15" i="4"/>
  <c r="CY17" i="4"/>
  <c r="CT40" i="4"/>
  <c r="CP19" i="7"/>
  <c r="CP20" i="7" s="1"/>
  <c r="CP18" i="7"/>
  <c r="CU7" i="4"/>
  <c r="CW20" i="4"/>
  <c r="CV22" i="4"/>
  <c r="DA5" i="4"/>
  <c r="CQ124" i="7"/>
  <c r="CQ17" i="7" s="1"/>
  <c r="CP20" i="12" s="1"/>
  <c r="JU124" i="7"/>
  <c r="IZ124" i="7"/>
  <c r="JY124" i="7"/>
  <c r="FA124" i="7"/>
  <c r="JK124" i="7"/>
  <c r="FI124" i="7"/>
  <c r="JS124" i="7"/>
  <c r="FD124" i="7"/>
  <c r="FG124" i="7"/>
  <c r="JF124" i="7"/>
  <c r="JD124" i="7"/>
  <c r="CU124" i="7"/>
  <c r="JZ124" i="7"/>
  <c r="IN124" i="7"/>
  <c r="EZ124" i="7"/>
  <c r="IP124" i="7"/>
  <c r="FE124" i="7"/>
  <c r="IO124" i="7"/>
  <c r="IX124" i="7"/>
  <c r="JI124" i="7"/>
  <c r="IU124" i="7"/>
  <c r="JO124" i="7"/>
  <c r="FC124" i="7"/>
  <c r="CW124" i="7"/>
  <c r="CR124" i="7"/>
  <c r="JC124" i="7"/>
  <c r="JG124" i="7"/>
  <c r="JJ124" i="7"/>
  <c r="JR124" i="7"/>
  <c r="JV124" i="7"/>
  <c r="CT124" i="7"/>
  <c r="JB124" i="7"/>
  <c r="JX124" i="7"/>
  <c r="JQ124" i="7"/>
  <c r="IQ124" i="7"/>
  <c r="FF124" i="7"/>
  <c r="IS124" i="7"/>
  <c r="IV124" i="7"/>
  <c r="CS124" i="7"/>
  <c r="JH124" i="7"/>
  <c r="IT124" i="7"/>
  <c r="IY124" i="7"/>
  <c r="JM124" i="7"/>
  <c r="IW124" i="7"/>
  <c r="CV124" i="7"/>
  <c r="JA124" i="7"/>
  <c r="JL124" i="7"/>
  <c r="FB124" i="7"/>
  <c r="IR124" i="7"/>
  <c r="JE124" i="7"/>
  <c r="FH124" i="7"/>
  <c r="JN124" i="7"/>
  <c r="JP124" i="7"/>
  <c r="JW124" i="7"/>
  <c r="CX124" i="7"/>
  <c r="JT124" i="7"/>
  <c r="FK125" i="7" l="1"/>
  <c r="FO125" i="7"/>
  <c r="FS125" i="7"/>
  <c r="FN125" i="7"/>
  <c r="GA125" i="7"/>
  <c r="GH125" i="7"/>
  <c r="GN125" i="7"/>
  <c r="FZ125" i="7"/>
  <c r="FX125" i="7"/>
  <c r="FW125" i="7"/>
  <c r="GI125" i="7"/>
  <c r="GM125" i="7"/>
  <c r="GB125" i="7"/>
  <c r="FP125" i="7"/>
  <c r="GE125" i="7"/>
  <c r="GJ125" i="7"/>
  <c r="FQ125" i="7"/>
  <c r="FM125" i="7"/>
  <c r="FY125" i="7"/>
  <c r="FU125" i="7"/>
  <c r="GK125" i="7"/>
  <c r="GG125" i="7"/>
  <c r="GC125" i="7"/>
  <c r="FR125" i="7"/>
  <c r="FV125" i="7"/>
  <c r="FT125" i="7"/>
  <c r="GD125" i="7"/>
  <c r="GF125" i="7"/>
  <c r="GL125" i="7"/>
  <c r="FL125" i="7"/>
  <c r="HP125" i="7"/>
  <c r="HD125" i="7"/>
  <c r="HX125" i="7"/>
  <c r="HH125" i="7"/>
  <c r="IL125" i="7"/>
  <c r="IN125" i="7"/>
  <c r="IF125" i="7"/>
  <c r="HW125" i="7"/>
  <c r="GY125" i="7"/>
  <c r="IB125" i="7"/>
  <c r="IE125" i="7"/>
  <c r="HN125" i="7"/>
  <c r="IM125" i="7"/>
  <c r="GS125" i="7"/>
  <c r="HS125" i="7"/>
  <c r="HO125" i="7"/>
  <c r="ID125" i="7"/>
  <c r="GV125" i="7"/>
  <c r="GX125" i="7"/>
  <c r="HA125" i="7"/>
  <c r="GT125" i="7"/>
  <c r="HC125" i="7"/>
  <c r="GZ125" i="7"/>
  <c r="GO125" i="7"/>
  <c r="HI125" i="7"/>
  <c r="HB125" i="7"/>
  <c r="GW125" i="7"/>
  <c r="HQ125" i="7"/>
  <c r="HJ125" i="7"/>
  <c r="IH125" i="7"/>
  <c r="HE125" i="7"/>
  <c r="HY125" i="7"/>
  <c r="HR125" i="7"/>
  <c r="HM125" i="7"/>
  <c r="IG125" i="7"/>
  <c r="HZ125" i="7"/>
  <c r="GU125" i="7"/>
  <c r="II125" i="7"/>
  <c r="HU125" i="7"/>
  <c r="IA125" i="7"/>
  <c r="IJ125" i="7"/>
  <c r="IC125" i="7"/>
  <c r="HK125" i="7"/>
  <c r="HV125" i="7"/>
  <c r="HT125" i="7"/>
  <c r="IK125" i="7"/>
  <c r="HF125" i="7"/>
  <c r="GP125" i="7"/>
  <c r="GR125" i="7"/>
  <c r="GQ125" i="7"/>
  <c r="HL125" i="7"/>
  <c r="HG125" i="7"/>
  <c r="CP113" i="12"/>
  <c r="CQ113" i="12" s="1"/>
  <c r="CR113" i="12" s="1"/>
  <c r="CS113" i="12" s="1"/>
  <c r="CT113" i="12" s="1"/>
  <c r="CU113" i="12" s="1"/>
  <c r="CV113" i="12" s="1"/>
  <c r="CW113" i="12" s="1"/>
  <c r="CP25" i="7"/>
  <c r="CM21" i="12"/>
  <c r="CM21" i="7"/>
  <c r="CM22" i="7" s="1"/>
  <c r="CS32" i="7"/>
  <c r="CT2" i="7"/>
  <c r="CW11" i="4"/>
  <c r="CV12" i="4"/>
  <c r="CP29" i="7"/>
  <c r="CU40" i="4"/>
  <c r="CQ19" i="7"/>
  <c r="CQ20" i="7" s="1"/>
  <c r="CQ18" i="7"/>
  <c r="DA15" i="4"/>
  <c r="CZ17" i="4"/>
  <c r="CV7" i="7"/>
  <c r="CU13" i="7"/>
  <c r="KB125" i="7"/>
  <c r="KA125" i="7"/>
  <c r="FC125" i="7"/>
  <c r="IQ125" i="7"/>
  <c r="IX125" i="7"/>
  <c r="IT125" i="7"/>
  <c r="FB125" i="7"/>
  <c r="IP125" i="7"/>
  <c r="JX125" i="7"/>
  <c r="JF125" i="7"/>
  <c r="IV125" i="7"/>
  <c r="JU125" i="7"/>
  <c r="FE125" i="7"/>
  <c r="IZ125" i="7"/>
  <c r="CW125" i="7"/>
  <c r="CR125" i="7"/>
  <c r="CR17" i="7" s="1"/>
  <c r="CQ20" i="12" s="1"/>
  <c r="JR125" i="7"/>
  <c r="IR125" i="7"/>
  <c r="FH125" i="7"/>
  <c r="JA125" i="7"/>
  <c r="JY125" i="7"/>
  <c r="IW125" i="7"/>
  <c r="JP125" i="7"/>
  <c r="JM125" i="7"/>
  <c r="IY125" i="7"/>
  <c r="JS125" i="7"/>
  <c r="JG125" i="7"/>
  <c r="IO125" i="7"/>
  <c r="JO125" i="7"/>
  <c r="CS125" i="7"/>
  <c r="JV125" i="7"/>
  <c r="FD125" i="7"/>
  <c r="IS125" i="7"/>
  <c r="FF125" i="7"/>
  <c r="FG125" i="7"/>
  <c r="JB125" i="7"/>
  <c r="JT125" i="7"/>
  <c r="JH125" i="7"/>
  <c r="JQ125" i="7"/>
  <c r="CU125" i="7"/>
  <c r="JI125" i="7"/>
  <c r="JZ125" i="7"/>
  <c r="IU125" i="7"/>
  <c r="JN125" i="7"/>
  <c r="JW125" i="7"/>
  <c r="CX125" i="7"/>
  <c r="FJ125" i="7"/>
  <c r="JC125" i="7"/>
  <c r="JD125" i="7"/>
  <c r="JK125" i="7"/>
  <c r="JJ125" i="7"/>
  <c r="JE125" i="7"/>
  <c r="JL125" i="7"/>
  <c r="FI125" i="7"/>
  <c r="CV125" i="7"/>
  <c r="EZ125" i="7"/>
  <c r="FA125" i="7"/>
  <c r="CT125" i="7"/>
  <c r="CY28" i="4"/>
  <c r="CZ25" i="4"/>
  <c r="CV7" i="4"/>
  <c r="CT6" i="7"/>
  <c r="CU5" i="7"/>
  <c r="DB5" i="4"/>
  <c r="CX20" i="4"/>
  <c r="CW22" i="4"/>
  <c r="CO30" i="7"/>
  <c r="CS41" i="4" s="1"/>
  <c r="CS42" i="4" s="1"/>
  <c r="CS46" i="4" s="1"/>
  <c r="CP5" i="8" s="1"/>
  <c r="CO5" i="3"/>
  <c r="CP6" i="8" s="1"/>
  <c r="CS12" i="7"/>
  <c r="CS15" i="7" s="1"/>
  <c r="CS16" i="7" s="1"/>
  <c r="CS8" i="7"/>
  <c r="CS9" i="7" s="1"/>
  <c r="FO126" i="7" l="1"/>
  <c r="FX126" i="7"/>
  <c r="GO126" i="7"/>
  <c r="GF126" i="7"/>
  <c r="FU126" i="7"/>
  <c r="GN126" i="7"/>
  <c r="GK126" i="7"/>
  <c r="GB126" i="7"/>
  <c r="FV126" i="7"/>
  <c r="GH126" i="7"/>
  <c r="FS126" i="7"/>
  <c r="FY126" i="7"/>
  <c r="GE126" i="7"/>
  <c r="GC126" i="7"/>
  <c r="GD126" i="7"/>
  <c r="FM126" i="7"/>
  <c r="GL126" i="7"/>
  <c r="FQ126" i="7"/>
  <c r="FT126" i="7"/>
  <c r="GJ126" i="7"/>
  <c r="FP126" i="7"/>
  <c r="GA126" i="7"/>
  <c r="FZ126" i="7"/>
  <c r="FR126" i="7"/>
  <c r="FN126" i="7"/>
  <c r="FW126" i="7"/>
  <c r="GG126" i="7"/>
  <c r="GM126" i="7"/>
  <c r="GI126" i="7"/>
  <c r="FL126" i="7"/>
  <c r="CQ25" i="7"/>
  <c r="CQ29" i="7" s="1"/>
  <c r="CQ114" i="12"/>
  <c r="CR114" i="12" s="1"/>
  <c r="CS114" i="12" s="1"/>
  <c r="CT114" i="12" s="1"/>
  <c r="CU114" i="12" s="1"/>
  <c r="CV114" i="12" s="1"/>
  <c r="CW114" i="12" s="1"/>
  <c r="IA126" i="7"/>
  <c r="HC126" i="7"/>
  <c r="II126" i="7"/>
  <c r="HO126" i="7"/>
  <c r="IN126" i="7"/>
  <c r="HV126" i="7"/>
  <c r="HN126" i="7"/>
  <c r="HA126" i="7"/>
  <c r="ID126" i="7"/>
  <c r="HE126" i="7"/>
  <c r="IG126" i="7"/>
  <c r="GY126" i="7"/>
  <c r="GT126" i="7"/>
  <c r="IL126" i="7"/>
  <c r="HQ126" i="7"/>
  <c r="HK126" i="7"/>
  <c r="HB126" i="7"/>
  <c r="HJ126" i="7"/>
  <c r="GS126" i="7"/>
  <c r="HR126" i="7"/>
  <c r="IJ126" i="7"/>
  <c r="IM126" i="7"/>
  <c r="HG126" i="7"/>
  <c r="HZ126" i="7"/>
  <c r="IF126" i="7"/>
  <c r="HY126" i="7"/>
  <c r="HS126" i="7"/>
  <c r="IH126" i="7"/>
  <c r="HI126" i="7"/>
  <c r="IE126" i="7"/>
  <c r="GV126" i="7"/>
  <c r="GX126" i="7"/>
  <c r="HW126" i="7"/>
  <c r="GQ126" i="7"/>
  <c r="IO126" i="7"/>
  <c r="HD126" i="7"/>
  <c r="GW126" i="7"/>
  <c r="GU126" i="7"/>
  <c r="GR126" i="7"/>
  <c r="HL126" i="7"/>
  <c r="IC126" i="7"/>
  <c r="GZ126" i="7"/>
  <c r="HT126" i="7"/>
  <c r="HM126" i="7"/>
  <c r="HP126" i="7"/>
  <c r="HH126" i="7"/>
  <c r="IB126" i="7"/>
  <c r="HU126" i="7"/>
  <c r="GP126" i="7"/>
  <c r="HX126" i="7"/>
  <c r="IK126" i="7"/>
  <c r="HF126" i="7"/>
  <c r="CT32" i="7"/>
  <c r="CU2" i="7"/>
  <c r="CN21" i="12"/>
  <c r="CN21" i="7"/>
  <c r="CN22" i="7" s="1"/>
  <c r="CX11" i="4"/>
  <c r="CW12" i="4"/>
  <c r="CX22" i="4"/>
  <c r="CY20" i="4"/>
  <c r="CP5" i="3"/>
  <c r="CQ6" i="8" s="1"/>
  <c r="CP30" i="7"/>
  <c r="CT41" i="4" s="1"/>
  <c r="CT42" i="4" s="1"/>
  <c r="CT46" i="4" s="1"/>
  <c r="CQ5" i="8" s="1"/>
  <c r="DB15" i="4"/>
  <c r="DB17" i="4" s="1"/>
  <c r="DA17" i="4"/>
  <c r="CV5" i="7"/>
  <c r="CU6" i="7"/>
  <c r="DA25" i="4"/>
  <c r="CZ28" i="4"/>
  <c r="CT8" i="7"/>
  <c r="CT9" i="7" s="1"/>
  <c r="CT12" i="7"/>
  <c r="CT15" i="7" s="1"/>
  <c r="CT16" i="7" s="1"/>
  <c r="JL126" i="7"/>
  <c r="JF126" i="7"/>
  <c r="KD126" i="7"/>
  <c r="JM126" i="7"/>
  <c r="JQ126" i="7"/>
  <c r="FI126" i="7"/>
  <c r="JP126" i="7"/>
  <c r="JW126" i="7"/>
  <c r="FD126" i="7"/>
  <c r="JT126" i="7"/>
  <c r="JR126" i="7"/>
  <c r="FA126" i="7"/>
  <c r="IY126" i="7"/>
  <c r="FH126" i="7"/>
  <c r="JX126" i="7"/>
  <c r="JN126" i="7"/>
  <c r="FF126" i="7"/>
  <c r="FJ126" i="7"/>
  <c r="KA126" i="7"/>
  <c r="JB126" i="7"/>
  <c r="JI126" i="7"/>
  <c r="IS126" i="7"/>
  <c r="CV126" i="7"/>
  <c r="CS126" i="7"/>
  <c r="CS17" i="7" s="1"/>
  <c r="CR20" i="12" s="1"/>
  <c r="JV126" i="7"/>
  <c r="JC126" i="7"/>
  <c r="JG126" i="7"/>
  <c r="IX126" i="7"/>
  <c r="JU126" i="7"/>
  <c r="IR126" i="7"/>
  <c r="JH126" i="7"/>
  <c r="CU126" i="7"/>
  <c r="CW126" i="7"/>
  <c r="JY126" i="7"/>
  <c r="FG126" i="7"/>
  <c r="IU126" i="7"/>
  <c r="JO126" i="7"/>
  <c r="CX126" i="7"/>
  <c r="JE126" i="7"/>
  <c r="JS126" i="7"/>
  <c r="IW126" i="7"/>
  <c r="JZ126" i="7"/>
  <c r="KC126" i="7"/>
  <c r="IZ126" i="7"/>
  <c r="FE126" i="7"/>
  <c r="JJ126" i="7"/>
  <c r="IQ126" i="7"/>
  <c r="FC126" i="7"/>
  <c r="EZ126" i="7"/>
  <c r="KB126" i="7"/>
  <c r="JD126" i="7"/>
  <c r="FK126" i="7"/>
  <c r="IP126" i="7"/>
  <c r="FB126" i="7"/>
  <c r="IT126" i="7"/>
  <c r="CT126" i="7"/>
  <c r="JA126" i="7"/>
  <c r="JK126" i="7"/>
  <c r="IV126" i="7"/>
  <c r="CV40" i="4"/>
  <c r="CR19" i="7"/>
  <c r="CR20" i="7" s="1"/>
  <c r="CR18" i="7"/>
  <c r="CP7" i="8"/>
  <c r="CW7" i="4"/>
  <c r="CW7" i="7"/>
  <c r="CV13" i="7"/>
  <c r="GL127" i="7" l="1"/>
  <c r="FN127" i="7"/>
  <c r="FY127" i="7"/>
  <c r="GB127" i="7"/>
  <c r="FV127" i="7"/>
  <c r="FO127" i="7"/>
  <c r="GJ127" i="7"/>
  <c r="GI127" i="7"/>
  <c r="GG127" i="7"/>
  <c r="GO127" i="7"/>
  <c r="GK127" i="7"/>
  <c r="GF127" i="7"/>
  <c r="FM127" i="7"/>
  <c r="GD127" i="7"/>
  <c r="FX127" i="7"/>
  <c r="FU127" i="7"/>
  <c r="GN127" i="7"/>
  <c r="FT127" i="7"/>
  <c r="FP127" i="7"/>
  <c r="FQ127" i="7"/>
  <c r="GC127" i="7"/>
  <c r="FW127" i="7"/>
  <c r="FR127" i="7"/>
  <c r="FZ127" i="7"/>
  <c r="GH127" i="7"/>
  <c r="GE127" i="7"/>
  <c r="GM127" i="7"/>
  <c r="GP127" i="7"/>
  <c r="FS127" i="7"/>
  <c r="GA127" i="7"/>
  <c r="IL127" i="7"/>
  <c r="HB127" i="7"/>
  <c r="HZ127" i="7"/>
  <c r="GU127" i="7"/>
  <c r="HO127" i="7"/>
  <c r="HH127" i="7"/>
  <c r="HG127" i="7"/>
  <c r="HR127" i="7"/>
  <c r="HC127" i="7"/>
  <c r="HW127" i="7"/>
  <c r="HP127" i="7"/>
  <c r="IP127" i="7"/>
  <c r="HK127" i="7"/>
  <c r="IE127" i="7"/>
  <c r="HX127" i="7"/>
  <c r="GS127" i="7"/>
  <c r="HS127" i="7"/>
  <c r="IM127" i="7"/>
  <c r="IF127" i="7"/>
  <c r="HA127" i="7"/>
  <c r="IH127" i="7"/>
  <c r="IA127" i="7"/>
  <c r="IN127" i="7"/>
  <c r="HI127" i="7"/>
  <c r="HV127" i="7"/>
  <c r="GT127" i="7"/>
  <c r="II127" i="7"/>
  <c r="GV127" i="7"/>
  <c r="HQ127" i="7"/>
  <c r="HD127" i="7"/>
  <c r="HY127" i="7"/>
  <c r="IJ127" i="7"/>
  <c r="HL127" i="7"/>
  <c r="IG127" i="7"/>
  <c r="IO127" i="7"/>
  <c r="HT127" i="7"/>
  <c r="GW127" i="7"/>
  <c r="IB127" i="7"/>
  <c r="HE127" i="7"/>
  <c r="GZ127" i="7"/>
  <c r="HM127" i="7"/>
  <c r="GX127" i="7"/>
  <c r="GQ127" i="7"/>
  <c r="HU127" i="7"/>
  <c r="HF127" i="7"/>
  <c r="IK127" i="7"/>
  <c r="HJ127" i="7"/>
  <c r="IC127" i="7"/>
  <c r="HN127" i="7"/>
  <c r="ID127" i="7"/>
  <c r="GY127" i="7"/>
  <c r="GR127" i="7"/>
  <c r="CR25" i="7"/>
  <c r="CR29" i="7" s="1"/>
  <c r="CR115" i="12"/>
  <c r="CS115" i="12" s="1"/>
  <c r="CT115" i="12" s="1"/>
  <c r="CU115" i="12" s="1"/>
  <c r="CV115" i="12" s="1"/>
  <c r="CW115" i="12" s="1"/>
  <c r="CO21" i="12"/>
  <c r="CO21" i="7"/>
  <c r="CO22" i="7" s="1"/>
  <c r="CV2" i="7"/>
  <c r="CU32" i="7"/>
  <c r="CY11" i="4"/>
  <c r="CX12" i="4"/>
  <c r="CQ7" i="8"/>
  <c r="CY22" i="4"/>
  <c r="CZ20" i="4"/>
  <c r="CX7" i="4"/>
  <c r="CS19" i="7"/>
  <c r="CS20" i="7" s="1"/>
  <c r="CW40" i="4"/>
  <c r="CS18" i="7"/>
  <c r="CU12" i="7"/>
  <c r="CU15" i="7" s="1"/>
  <c r="CU16" i="7" s="1"/>
  <c r="CU8" i="7"/>
  <c r="CU9" i="7" s="1"/>
  <c r="CQ30" i="7"/>
  <c r="CU41" i="4" s="1"/>
  <c r="CU42" i="4" s="1"/>
  <c r="CU46" i="4" s="1"/>
  <c r="CR5" i="8" s="1"/>
  <c r="CQ5" i="3"/>
  <c r="CR6" i="8" s="1"/>
  <c r="DA28" i="4"/>
  <c r="DB25" i="4"/>
  <c r="DB28" i="4" s="1"/>
  <c r="CW13" i="7"/>
  <c r="CX7" i="7"/>
  <c r="CX13" i="7" s="1"/>
  <c r="CT127" i="7"/>
  <c r="CT17" i="7" s="1"/>
  <c r="FC127" i="7"/>
  <c r="KD127" i="7"/>
  <c r="JP127" i="7"/>
  <c r="IT127" i="7"/>
  <c r="JH127" i="7"/>
  <c r="JT127" i="7"/>
  <c r="FH127" i="7"/>
  <c r="FA127" i="7"/>
  <c r="JD127" i="7"/>
  <c r="JY127" i="7"/>
  <c r="IS127" i="7"/>
  <c r="IU127" i="7"/>
  <c r="FB127" i="7"/>
  <c r="FK127" i="7"/>
  <c r="JQ127" i="7"/>
  <c r="JF127" i="7"/>
  <c r="KF127" i="7"/>
  <c r="JZ127" i="7"/>
  <c r="CU127" i="7"/>
  <c r="KE127" i="7"/>
  <c r="IW127" i="7"/>
  <c r="JR127" i="7"/>
  <c r="JA127" i="7"/>
  <c r="JI127" i="7"/>
  <c r="IR127" i="7"/>
  <c r="JG127" i="7"/>
  <c r="IX127" i="7"/>
  <c r="IQ127" i="7"/>
  <c r="FE127" i="7"/>
  <c r="FG127" i="7"/>
  <c r="IV127" i="7"/>
  <c r="JN127" i="7"/>
  <c r="JS127" i="7"/>
  <c r="CW127" i="7"/>
  <c r="IZ127" i="7"/>
  <c r="KB127" i="7"/>
  <c r="JW127" i="7"/>
  <c r="KA127" i="7"/>
  <c r="FD127" i="7"/>
  <c r="JL127" i="7"/>
  <c r="JB127" i="7"/>
  <c r="JV127" i="7"/>
  <c r="JK127" i="7"/>
  <c r="JE127" i="7"/>
  <c r="JC127" i="7"/>
  <c r="JJ127" i="7"/>
  <c r="EZ127" i="7"/>
  <c r="JO127" i="7"/>
  <c r="FJ127" i="7"/>
  <c r="JU127" i="7"/>
  <c r="FL127" i="7"/>
  <c r="FF127" i="7"/>
  <c r="CX127" i="7"/>
  <c r="IY127" i="7"/>
  <c r="FI127" i="7"/>
  <c r="KC127" i="7"/>
  <c r="JM127" i="7"/>
  <c r="JX127" i="7"/>
  <c r="CV127" i="7"/>
  <c r="CV6" i="7"/>
  <c r="CW5" i="7"/>
  <c r="FZ128" i="7" l="1"/>
  <c r="FS128" i="7"/>
  <c r="GH128" i="7"/>
  <c r="GA128" i="7"/>
  <c r="FY128" i="7"/>
  <c r="GP128" i="7"/>
  <c r="GI128" i="7"/>
  <c r="FR128" i="7"/>
  <c r="GC128" i="7"/>
  <c r="FV128" i="7"/>
  <c r="FU128" i="7"/>
  <c r="FN128" i="7"/>
  <c r="GK128" i="7"/>
  <c r="GG128" i="7"/>
  <c r="GF128" i="7"/>
  <c r="FT128" i="7"/>
  <c r="GN128" i="7"/>
  <c r="FQ128" i="7"/>
  <c r="GB128" i="7"/>
  <c r="GE128" i="7"/>
  <c r="GM128" i="7"/>
  <c r="GQ128" i="7"/>
  <c r="GJ128" i="7"/>
  <c r="FO128" i="7"/>
  <c r="FW128" i="7"/>
  <c r="FP128" i="7"/>
  <c r="GD128" i="7"/>
  <c r="FX128" i="7"/>
  <c r="GL128" i="7"/>
  <c r="GO128" i="7"/>
  <c r="CS25" i="7"/>
  <c r="CS20" i="12"/>
  <c r="CS116" i="12" s="1"/>
  <c r="CT116" i="12" s="1"/>
  <c r="CU116" i="12" s="1"/>
  <c r="CV116" i="12" s="1"/>
  <c r="CW116" i="12" s="1"/>
  <c r="HE128" i="7"/>
  <c r="IM128" i="7"/>
  <c r="HP128" i="7"/>
  <c r="HA128" i="7"/>
  <c r="GV128" i="7"/>
  <c r="HL128" i="7"/>
  <c r="HX128" i="7"/>
  <c r="HI128" i="7"/>
  <c r="IK128" i="7"/>
  <c r="IF128" i="7"/>
  <c r="HQ128" i="7"/>
  <c r="GW128" i="7"/>
  <c r="IN128" i="7"/>
  <c r="HY128" i="7"/>
  <c r="GT128" i="7"/>
  <c r="IA128" i="7"/>
  <c r="IQ128" i="7"/>
  <c r="IB128" i="7"/>
  <c r="GR128" i="7"/>
  <c r="IG128" i="7"/>
  <c r="HB128" i="7"/>
  <c r="GU128" i="7"/>
  <c r="IC128" i="7"/>
  <c r="IO128" i="7"/>
  <c r="HJ128" i="7"/>
  <c r="HC128" i="7"/>
  <c r="GX128" i="7"/>
  <c r="HR128" i="7"/>
  <c r="HK128" i="7"/>
  <c r="HF128" i="7"/>
  <c r="HZ128" i="7"/>
  <c r="HS128" i="7"/>
  <c r="IH128" i="7"/>
  <c r="HU128" i="7"/>
  <c r="HN128" i="7"/>
  <c r="HM128" i="7"/>
  <c r="HV128" i="7"/>
  <c r="IP128" i="7"/>
  <c r="II128" i="7"/>
  <c r="HD128" i="7"/>
  <c r="IE128" i="7"/>
  <c r="GS128" i="7"/>
  <c r="ID128" i="7"/>
  <c r="HH128" i="7"/>
  <c r="IL128" i="7"/>
  <c r="GY128" i="7"/>
  <c r="HT128" i="7"/>
  <c r="HG128" i="7"/>
  <c r="HO128" i="7"/>
  <c r="IJ128" i="7"/>
  <c r="HW128" i="7"/>
  <c r="GZ128" i="7"/>
  <c r="CV32" i="7"/>
  <c r="CW2" i="7"/>
  <c r="CP21" i="12"/>
  <c r="CP21" i="7"/>
  <c r="CP22" i="7" s="1"/>
  <c r="CZ11" i="4"/>
  <c r="CY12" i="4"/>
  <c r="CR7" i="8"/>
  <c r="CV12" i="7"/>
  <c r="CV15" i="7" s="1"/>
  <c r="CV16" i="7" s="1"/>
  <c r="CV8" i="7"/>
  <c r="CV9" i="7" s="1"/>
  <c r="CX40" i="4"/>
  <c r="CT19" i="7"/>
  <c r="CT20" i="7" s="1"/>
  <c r="CT18" i="7"/>
  <c r="CZ22" i="4"/>
  <c r="DA20" i="4"/>
  <c r="CR30" i="7"/>
  <c r="CV41" i="4" s="1"/>
  <c r="CV42" i="4" s="1"/>
  <c r="CV46" i="4" s="1"/>
  <c r="CS5" i="8" s="1"/>
  <c r="CR5" i="3"/>
  <c r="CS6" i="8" s="1"/>
  <c r="CX128" i="7"/>
  <c r="IT128" i="7"/>
  <c r="JR128" i="7"/>
  <c r="FE128" i="7"/>
  <c r="KA128" i="7"/>
  <c r="KD128" i="7"/>
  <c r="JT128" i="7"/>
  <c r="JL128" i="7"/>
  <c r="JY128" i="7"/>
  <c r="IR128" i="7"/>
  <c r="JJ128" i="7"/>
  <c r="JS128" i="7"/>
  <c r="FG128" i="7"/>
  <c r="JA128" i="7"/>
  <c r="JM128" i="7"/>
  <c r="JU128" i="7"/>
  <c r="IZ128" i="7"/>
  <c r="FA128" i="7"/>
  <c r="FL128" i="7"/>
  <c r="CV128" i="7"/>
  <c r="KF128" i="7"/>
  <c r="IU128" i="7"/>
  <c r="FF128" i="7"/>
  <c r="JD128" i="7"/>
  <c r="KB128" i="7"/>
  <c r="KH128" i="7"/>
  <c r="JE128" i="7"/>
  <c r="FJ128" i="7"/>
  <c r="JQ128" i="7"/>
  <c r="JV128" i="7"/>
  <c r="FH128" i="7"/>
  <c r="FM128" i="7"/>
  <c r="JF128" i="7"/>
  <c r="FD128" i="7"/>
  <c r="JN128" i="7"/>
  <c r="IX128" i="7"/>
  <c r="JZ128" i="7"/>
  <c r="JX128" i="7"/>
  <c r="JG128" i="7"/>
  <c r="JI128" i="7"/>
  <c r="FI128" i="7"/>
  <c r="KC128" i="7"/>
  <c r="FB128" i="7"/>
  <c r="CU128" i="7"/>
  <c r="CU17" i="7" s="1"/>
  <c r="CT20" i="12" s="1"/>
  <c r="FK128" i="7"/>
  <c r="JC128" i="7"/>
  <c r="JW128" i="7"/>
  <c r="KG128" i="7"/>
  <c r="JB128" i="7"/>
  <c r="IS128" i="7"/>
  <c r="JP128" i="7"/>
  <c r="IV128" i="7"/>
  <c r="FC128" i="7"/>
  <c r="JK128" i="7"/>
  <c r="EZ128" i="7"/>
  <c r="KE128" i="7"/>
  <c r="IW128" i="7"/>
  <c r="JH128" i="7"/>
  <c r="IY128" i="7"/>
  <c r="JO128" i="7"/>
  <c r="CW128" i="7"/>
  <c r="CX5" i="7"/>
  <c r="CX6" i="7" s="1"/>
  <c r="CW6" i="7"/>
  <c r="CY7" i="4"/>
  <c r="GR129" i="7" l="1"/>
  <c r="FP129" i="7"/>
  <c r="FS129" i="7"/>
  <c r="FO129" i="7"/>
  <c r="FX129" i="7"/>
  <c r="FW129" i="7"/>
  <c r="GF129" i="7"/>
  <c r="GC129" i="7"/>
  <c r="GN129" i="7"/>
  <c r="GG129" i="7"/>
  <c r="GK129" i="7"/>
  <c r="GO129" i="7"/>
  <c r="GA129" i="7"/>
  <c r="FV129" i="7"/>
  <c r="GM129" i="7"/>
  <c r="FZ129" i="7"/>
  <c r="GJ129" i="7"/>
  <c r="GD129" i="7"/>
  <c r="GH129" i="7"/>
  <c r="FT129" i="7"/>
  <c r="GL129" i="7"/>
  <c r="GP129" i="7"/>
  <c r="FU129" i="7"/>
  <c r="FY129" i="7"/>
  <c r="GB129" i="7"/>
  <c r="FQ129" i="7"/>
  <c r="GI129" i="7"/>
  <c r="GQ129" i="7"/>
  <c r="FR129" i="7"/>
  <c r="GE129" i="7"/>
  <c r="CT117" i="12"/>
  <c r="CU117" i="12" s="1"/>
  <c r="CV117" i="12" s="1"/>
  <c r="CW117" i="12" s="1"/>
  <c r="IG129" i="7"/>
  <c r="GT129" i="7"/>
  <c r="HO129" i="7"/>
  <c r="IO129" i="7"/>
  <c r="HB129" i="7"/>
  <c r="HW129" i="7"/>
  <c r="HH129" i="7"/>
  <c r="HJ129" i="7"/>
  <c r="IE129" i="7"/>
  <c r="HR129" i="7"/>
  <c r="GU129" i="7"/>
  <c r="IM129" i="7"/>
  <c r="HY129" i="7"/>
  <c r="IL129" i="7"/>
  <c r="HZ129" i="7"/>
  <c r="HC129" i="7"/>
  <c r="IH129" i="7"/>
  <c r="HK129" i="7"/>
  <c r="GV129" i="7"/>
  <c r="IN129" i="7"/>
  <c r="IP129" i="7"/>
  <c r="HS129" i="7"/>
  <c r="HD129" i="7"/>
  <c r="HG129" i="7"/>
  <c r="IA129" i="7"/>
  <c r="HL129" i="7"/>
  <c r="II129" i="7"/>
  <c r="HT129" i="7"/>
  <c r="IF129" i="7"/>
  <c r="IQ129" i="7"/>
  <c r="IB129" i="7"/>
  <c r="GW129" i="7"/>
  <c r="IC129" i="7"/>
  <c r="HX129" i="7"/>
  <c r="IJ129" i="7"/>
  <c r="HE129" i="7"/>
  <c r="GX129" i="7"/>
  <c r="GS129" i="7"/>
  <c r="IR129" i="7"/>
  <c r="HM129" i="7"/>
  <c r="HF129" i="7"/>
  <c r="GZ129" i="7"/>
  <c r="HA129" i="7"/>
  <c r="HU129" i="7"/>
  <c r="HN129" i="7"/>
  <c r="HI129" i="7"/>
  <c r="HV129" i="7"/>
  <c r="HQ129" i="7"/>
  <c r="IK129" i="7"/>
  <c r="ID129" i="7"/>
  <c r="GY129" i="7"/>
  <c r="HP129" i="7"/>
  <c r="CQ21" i="12"/>
  <c r="CQ21" i="7"/>
  <c r="CQ22" i="7" s="1"/>
  <c r="CW32" i="7"/>
  <c r="CX2" i="7"/>
  <c r="DA11" i="4"/>
  <c r="CZ12" i="4"/>
  <c r="CS29" i="7"/>
  <c r="CZ7" i="4"/>
  <c r="CY40" i="4"/>
  <c r="CU19" i="7"/>
  <c r="CU20" i="7" s="1"/>
  <c r="CU18" i="7"/>
  <c r="CS7" i="8"/>
  <c r="CW8" i="7"/>
  <c r="CW9" i="7" s="1"/>
  <c r="CW12" i="7"/>
  <c r="CW15" i="7" s="1"/>
  <c r="CW16" i="7" s="1"/>
  <c r="DA22" i="4"/>
  <c r="DB20" i="4"/>
  <c r="DB22" i="4" s="1"/>
  <c r="CV129" i="7"/>
  <c r="CV17" i="7" s="1"/>
  <c r="CU20" i="12" s="1"/>
  <c r="KI129" i="7"/>
  <c r="JI129" i="7"/>
  <c r="KE129" i="7"/>
  <c r="JS129" i="7"/>
  <c r="JC129" i="7"/>
  <c r="JT129" i="7"/>
  <c r="FN129" i="7"/>
  <c r="FC129" i="7"/>
  <c r="FD129" i="7"/>
  <c r="JG129" i="7"/>
  <c r="JN129" i="7"/>
  <c r="IU129" i="7"/>
  <c r="JF129" i="7"/>
  <c r="FJ129" i="7"/>
  <c r="FF129" i="7"/>
  <c r="FE129" i="7"/>
  <c r="JV129" i="7"/>
  <c r="JL129" i="7"/>
  <c r="JD129" i="7"/>
  <c r="FA129" i="7"/>
  <c r="FH129" i="7"/>
  <c r="FL129" i="7"/>
  <c r="IS129" i="7"/>
  <c r="KJ129" i="7"/>
  <c r="JE129" i="7"/>
  <c r="KF129" i="7"/>
  <c r="JP129" i="7"/>
  <c r="KC129" i="7"/>
  <c r="KG129" i="7"/>
  <c r="IV129" i="7"/>
  <c r="JK129" i="7"/>
  <c r="JA129" i="7"/>
  <c r="FI129" i="7"/>
  <c r="JY129" i="7"/>
  <c r="FB129" i="7"/>
  <c r="FG129" i="7"/>
  <c r="JZ129" i="7"/>
  <c r="CW129" i="7"/>
  <c r="JB129" i="7"/>
  <c r="JQ129" i="7"/>
  <c r="IT129" i="7"/>
  <c r="KB129" i="7"/>
  <c r="JO129" i="7"/>
  <c r="JU129" i="7"/>
  <c r="FM129" i="7"/>
  <c r="JM129" i="7"/>
  <c r="JW129" i="7"/>
  <c r="KH129" i="7"/>
  <c r="JR129" i="7"/>
  <c r="IW129" i="7"/>
  <c r="IZ129" i="7"/>
  <c r="KA129" i="7"/>
  <c r="IY129" i="7"/>
  <c r="KD129" i="7"/>
  <c r="IX129" i="7"/>
  <c r="EZ129" i="7"/>
  <c r="CX129" i="7"/>
  <c r="JJ129" i="7"/>
  <c r="JH129" i="7"/>
  <c r="JX129" i="7"/>
  <c r="FK129" i="7"/>
  <c r="CX8" i="7"/>
  <c r="CX12" i="7"/>
  <c r="CX15" i="7" s="1"/>
  <c r="GP130" i="7" l="1"/>
  <c r="FT130" i="7"/>
  <c r="GK130" i="7"/>
  <c r="GL130" i="7"/>
  <c r="GB130" i="7"/>
  <c r="GS130" i="7"/>
  <c r="GJ130" i="7"/>
  <c r="FX130" i="7"/>
  <c r="FQ130" i="7"/>
  <c r="GD130" i="7"/>
  <c r="FV130" i="7"/>
  <c r="GQ130" i="7"/>
  <c r="GA130" i="7"/>
  <c r="FW130" i="7"/>
  <c r="GE130" i="7"/>
  <c r="GM130" i="7"/>
  <c r="FP130" i="7"/>
  <c r="FS130" i="7"/>
  <c r="GF130" i="7"/>
  <c r="GR130" i="7"/>
  <c r="GN130" i="7"/>
  <c r="GI130" i="7"/>
  <c r="GG130" i="7"/>
  <c r="GO130" i="7"/>
  <c r="FR130" i="7"/>
  <c r="FZ130" i="7"/>
  <c r="FU130" i="7"/>
  <c r="GC130" i="7"/>
  <c r="GH130" i="7"/>
  <c r="FY130" i="7"/>
  <c r="CU118" i="12"/>
  <c r="CV118" i="12" s="1"/>
  <c r="CW118" i="12" s="1"/>
  <c r="IM130" i="7"/>
  <c r="HH130" i="7"/>
  <c r="HA130" i="7"/>
  <c r="GV130" i="7"/>
  <c r="HP130" i="7"/>
  <c r="HI130" i="7"/>
  <c r="IH130" i="7"/>
  <c r="IQ130" i="7"/>
  <c r="HD130" i="7"/>
  <c r="HX130" i="7"/>
  <c r="HQ130" i="7"/>
  <c r="HL130" i="7"/>
  <c r="IF130" i="7"/>
  <c r="HY130" i="7"/>
  <c r="GT130" i="7"/>
  <c r="HC130" i="7"/>
  <c r="HT130" i="7"/>
  <c r="IN130" i="7"/>
  <c r="IG130" i="7"/>
  <c r="HB130" i="7"/>
  <c r="II130" i="7"/>
  <c r="IA130" i="7"/>
  <c r="IB130" i="7"/>
  <c r="IO130" i="7"/>
  <c r="HJ130" i="7"/>
  <c r="IJ130" i="7"/>
  <c r="GW130" i="7"/>
  <c r="HR130" i="7"/>
  <c r="IR130" i="7"/>
  <c r="HE130" i="7"/>
  <c r="HZ130" i="7"/>
  <c r="HO130" i="7"/>
  <c r="HS130" i="7"/>
  <c r="HM130" i="7"/>
  <c r="HU130" i="7"/>
  <c r="GX130" i="7"/>
  <c r="IP130" i="7"/>
  <c r="GU130" i="7"/>
  <c r="HK130" i="7"/>
  <c r="IC130" i="7"/>
  <c r="HF130" i="7"/>
  <c r="ID130" i="7"/>
  <c r="IK130" i="7"/>
  <c r="HN130" i="7"/>
  <c r="GY130" i="7"/>
  <c r="IE130" i="7"/>
  <c r="IS130" i="7"/>
  <c r="HV130" i="7"/>
  <c r="HG130" i="7"/>
  <c r="GZ130" i="7"/>
  <c r="IL130" i="7"/>
  <c r="HW130" i="7"/>
  <c r="CU25" i="7"/>
  <c r="CX32" i="7"/>
  <c r="CR21" i="12"/>
  <c r="CR21" i="7"/>
  <c r="CR22" i="7" s="1"/>
  <c r="DB11" i="4"/>
  <c r="DB12" i="4" s="1"/>
  <c r="DA12" i="4"/>
  <c r="CX16" i="7"/>
  <c r="CX9" i="7"/>
  <c r="CZ40" i="4"/>
  <c r="CV19" i="7"/>
  <c r="CV20" i="7" s="1"/>
  <c r="CV18" i="7"/>
  <c r="CW130" i="7"/>
  <c r="CW17" i="7" s="1"/>
  <c r="CV20" i="12" s="1"/>
  <c r="FM130" i="7"/>
  <c r="EZ130" i="7"/>
  <c r="FA130" i="7"/>
  <c r="JU130" i="7"/>
  <c r="JE130" i="7"/>
  <c r="KJ130" i="7"/>
  <c r="JH130" i="7"/>
  <c r="JX130" i="7"/>
  <c r="FN130" i="7"/>
  <c r="JI130" i="7"/>
  <c r="KC130" i="7"/>
  <c r="JV130" i="7"/>
  <c r="JA130" i="7"/>
  <c r="FL130" i="7"/>
  <c r="FK130" i="7"/>
  <c r="CX130" i="7"/>
  <c r="IV130" i="7"/>
  <c r="KD130" i="7"/>
  <c r="JQ130" i="7"/>
  <c r="JC130" i="7"/>
  <c r="FG130" i="7"/>
  <c r="KH130" i="7"/>
  <c r="IY130" i="7"/>
  <c r="JL130" i="7"/>
  <c r="JN130" i="7"/>
  <c r="IW130" i="7"/>
  <c r="IX130" i="7"/>
  <c r="JZ130" i="7"/>
  <c r="FF130" i="7"/>
  <c r="IT130" i="7"/>
  <c r="JK130" i="7"/>
  <c r="FD130" i="7"/>
  <c r="JT130" i="7"/>
  <c r="KK130" i="7"/>
  <c r="KL130" i="7"/>
  <c r="JW130" i="7"/>
  <c r="JY130" i="7"/>
  <c r="FH130" i="7"/>
  <c r="FE130" i="7"/>
  <c r="FO130" i="7"/>
  <c r="JS130" i="7"/>
  <c r="JR130" i="7"/>
  <c r="FI130" i="7"/>
  <c r="FJ130" i="7"/>
  <c r="KG130" i="7"/>
  <c r="JG130" i="7"/>
  <c r="IZ130" i="7"/>
  <c r="JF130" i="7"/>
  <c r="FC130" i="7"/>
  <c r="KE130" i="7"/>
  <c r="JP130" i="7"/>
  <c r="JM130" i="7"/>
  <c r="KI130" i="7"/>
  <c r="JD130" i="7"/>
  <c r="FB130" i="7"/>
  <c r="KA130" i="7"/>
  <c r="KB130" i="7"/>
  <c r="KF130" i="7"/>
  <c r="JJ130" i="7"/>
  <c r="IU130" i="7"/>
  <c r="JO130" i="7"/>
  <c r="JB130" i="7"/>
  <c r="CS30" i="7"/>
  <c r="CW41" i="4" s="1"/>
  <c r="CW42" i="4" s="1"/>
  <c r="CW46" i="4" s="1"/>
  <c r="CT5" i="8" s="1"/>
  <c r="CS5" i="3"/>
  <c r="CT6" i="8" s="1"/>
  <c r="DA7" i="4"/>
  <c r="GH131" i="7" l="1"/>
  <c r="FU131" i="7"/>
  <c r="FR131" i="7"/>
  <c r="GO131" i="7"/>
  <c r="GK131" i="7"/>
  <c r="FX131" i="7"/>
  <c r="FT131" i="7"/>
  <c r="GC131" i="7"/>
  <c r="GB131" i="7"/>
  <c r="GJ131" i="7"/>
  <c r="GS131" i="7"/>
  <c r="GF131" i="7"/>
  <c r="FS131" i="7"/>
  <c r="FV131" i="7"/>
  <c r="FQ131" i="7"/>
  <c r="FZ131" i="7"/>
  <c r="GA131" i="7"/>
  <c r="GD131" i="7"/>
  <c r="GI131" i="7"/>
  <c r="GL131" i="7"/>
  <c r="FW131" i="7"/>
  <c r="GQ131" i="7"/>
  <c r="GT131" i="7"/>
  <c r="GE131" i="7"/>
  <c r="FY131" i="7"/>
  <c r="GM131" i="7"/>
  <c r="GP131" i="7"/>
  <c r="GG131" i="7"/>
  <c r="GR131" i="7"/>
  <c r="GN131" i="7"/>
  <c r="IF131" i="7"/>
  <c r="HI131" i="7"/>
  <c r="HT131" i="7"/>
  <c r="HV131" i="7"/>
  <c r="IN131" i="7"/>
  <c r="HQ131" i="7"/>
  <c r="HB131" i="7"/>
  <c r="HY131" i="7"/>
  <c r="HJ131" i="7"/>
  <c r="IT131" i="7"/>
  <c r="IG131" i="7"/>
  <c r="HR131" i="7"/>
  <c r="HH131" i="7"/>
  <c r="IO131" i="7"/>
  <c r="HZ131" i="7"/>
  <c r="GU131" i="7"/>
  <c r="IH131" i="7"/>
  <c r="HC131" i="7"/>
  <c r="GV131" i="7"/>
  <c r="IA131" i="7"/>
  <c r="IC131" i="7"/>
  <c r="HA131" i="7"/>
  <c r="IL131" i="7"/>
  <c r="IP131" i="7"/>
  <c r="HK131" i="7"/>
  <c r="HD131" i="7"/>
  <c r="HN131" i="7"/>
  <c r="GY131" i="7"/>
  <c r="HS131" i="7"/>
  <c r="HL131" i="7"/>
  <c r="HG131" i="7"/>
  <c r="ID131" i="7"/>
  <c r="HO131" i="7"/>
  <c r="II131" i="7"/>
  <c r="IB131" i="7"/>
  <c r="GW131" i="7"/>
  <c r="HE131" i="7"/>
  <c r="HW131" i="7"/>
  <c r="IQ131" i="7"/>
  <c r="IJ131" i="7"/>
  <c r="HF131" i="7"/>
  <c r="IE131" i="7"/>
  <c r="IR131" i="7"/>
  <c r="HM131" i="7"/>
  <c r="IM131" i="7"/>
  <c r="GZ131" i="7"/>
  <c r="HU131" i="7"/>
  <c r="HX131" i="7"/>
  <c r="IS131" i="7"/>
  <c r="GX131" i="7"/>
  <c r="HP131" i="7"/>
  <c r="IK131" i="7"/>
  <c r="CV119" i="12"/>
  <c r="CW119" i="12" s="1"/>
  <c r="CV25" i="7"/>
  <c r="CS21" i="12"/>
  <c r="CS21" i="7"/>
  <c r="CS22" i="7" s="1"/>
  <c r="IX131" i="7"/>
  <c r="JO131" i="7"/>
  <c r="KN131" i="7"/>
  <c r="IY131" i="7"/>
  <c r="KJ131" i="7"/>
  <c r="JH131" i="7"/>
  <c r="IZ131" i="7"/>
  <c r="JQ131" i="7"/>
  <c r="IW131" i="7"/>
  <c r="FC131" i="7"/>
  <c r="JR131" i="7"/>
  <c r="JG131" i="7"/>
  <c r="FM131" i="7"/>
  <c r="JM131" i="7"/>
  <c r="EZ131" i="7"/>
  <c r="IU131" i="7"/>
  <c r="JB131" i="7"/>
  <c r="JZ131" i="7"/>
  <c r="JW131" i="7"/>
  <c r="KL131" i="7"/>
  <c r="IV131" i="7"/>
  <c r="JT131" i="7"/>
  <c r="JY131" i="7"/>
  <c r="FL131" i="7"/>
  <c r="KC131" i="7"/>
  <c r="FF131" i="7"/>
  <c r="JX131" i="7"/>
  <c r="FO131" i="7"/>
  <c r="FG131" i="7"/>
  <c r="KM131" i="7"/>
  <c r="KA131" i="7"/>
  <c r="JC131" i="7"/>
  <c r="FK131" i="7"/>
  <c r="FD131" i="7"/>
  <c r="JK131" i="7"/>
  <c r="JE131" i="7"/>
  <c r="KD131" i="7"/>
  <c r="JS131" i="7"/>
  <c r="JL131" i="7"/>
  <c r="FH131" i="7"/>
  <c r="KH131" i="7"/>
  <c r="KI131" i="7"/>
  <c r="FJ131" i="7"/>
  <c r="FN131" i="7"/>
  <c r="FE131" i="7"/>
  <c r="KF131" i="7"/>
  <c r="KG131" i="7"/>
  <c r="KK131" i="7"/>
  <c r="KE131" i="7"/>
  <c r="FB131" i="7"/>
  <c r="JD131" i="7"/>
  <c r="JU131" i="7"/>
  <c r="JF131" i="7"/>
  <c r="FA131" i="7"/>
  <c r="JA131" i="7"/>
  <c r="JP131" i="7"/>
  <c r="KB131" i="7"/>
  <c r="FP131" i="7"/>
  <c r="JI131" i="7"/>
  <c r="FI131" i="7"/>
  <c r="JJ131" i="7"/>
  <c r="JV131" i="7"/>
  <c r="JN131" i="7"/>
  <c r="CX131" i="7"/>
  <c r="CX17" i="7" s="1"/>
  <c r="CW20" i="12" s="1"/>
  <c r="DB7" i="4"/>
  <c r="CT7" i="8"/>
  <c r="DA40" i="4"/>
  <c r="CW19" i="7"/>
  <c r="CW20" i="7" s="1"/>
  <c r="CW18" i="7"/>
  <c r="CU29" i="7"/>
  <c r="CW25" i="7" l="1"/>
  <c r="CT21" i="12"/>
  <c r="CT21" i="7"/>
  <c r="CT22" i="7" s="1"/>
  <c r="CX19" i="7"/>
  <c r="CX25" i="7" s="1"/>
  <c r="CW120" i="12"/>
  <c r="CX18" i="7"/>
  <c r="DB40" i="4"/>
  <c r="CV29" i="7"/>
  <c r="CU30" i="7"/>
  <c r="CY41" i="4" s="1"/>
  <c r="CY42" i="4" s="1"/>
  <c r="CY46" i="4" s="1"/>
  <c r="CV5" i="8" s="1"/>
  <c r="CU5" i="3"/>
  <c r="CV6" i="8" s="1"/>
  <c r="CX20" i="7" l="1"/>
  <c r="CU21" i="12"/>
  <c r="CU21" i="7"/>
  <c r="CU22" i="7" s="1"/>
  <c r="CV7" i="8"/>
  <c r="CX29" i="7"/>
  <c r="CW29" i="7"/>
  <c r="CV5" i="3"/>
  <c r="CW6" i="8" s="1"/>
  <c r="CV30" i="7"/>
  <c r="CZ41" i="4" s="1"/>
  <c r="CZ42" i="4" s="1"/>
  <c r="CZ46" i="4" s="1"/>
  <c r="CW5" i="8" s="1"/>
  <c r="CV21" i="12" l="1"/>
  <c r="CV21" i="7"/>
  <c r="CV22" i="7" s="1"/>
  <c r="CW7" i="8"/>
  <c r="CW5" i="3"/>
  <c r="CX6" i="8" s="1"/>
  <c r="CW30" i="7"/>
  <c r="DA41" i="4" s="1"/>
  <c r="DA42" i="4" s="1"/>
  <c r="DA46" i="4" s="1"/>
  <c r="CX5" i="8" s="1"/>
  <c r="CX30" i="7"/>
  <c r="DB41" i="4" s="1"/>
  <c r="DB42" i="4" s="1"/>
  <c r="DB46" i="4" s="1"/>
  <c r="CY5" i="8" s="1"/>
  <c r="CX5" i="3"/>
  <c r="CY6" i="8" s="1"/>
  <c r="CW21" i="12" l="1"/>
  <c r="CX21" i="7" s="1"/>
  <c r="CX22" i="7" s="1"/>
  <c r="CW21" i="7"/>
  <c r="CW22" i="7" s="1"/>
  <c r="CX7" i="8"/>
  <c r="CY7" i="8"/>
  <c r="H23" i="7" l="1"/>
  <c r="H25" i="7" l="1"/>
  <c r="H29" i="7" s="1"/>
  <c r="H24" i="7"/>
  <c r="H26" i="7" s="1"/>
  <c r="I24" i="7"/>
  <c r="I26" i="7" s="1"/>
  <c r="J24" i="7"/>
  <c r="J26" i="7" s="1"/>
  <c r="K24" i="7"/>
  <c r="K26" i="7" s="1"/>
  <c r="L24" i="7"/>
  <c r="L26" i="7" s="1"/>
  <c r="M24" i="7"/>
  <c r="M26" i="7" s="1"/>
  <c r="N23" i="7"/>
  <c r="S24" i="7" s="1"/>
  <c r="S26" i="7" s="1"/>
  <c r="M27" i="7" l="1"/>
  <c r="I27" i="7"/>
  <c r="L27" i="7"/>
  <c r="K27" i="7"/>
  <c r="J27" i="7"/>
  <c r="T23" i="7"/>
  <c r="V24" i="7" s="1"/>
  <c r="V26" i="7" s="1"/>
  <c r="O24" i="7"/>
  <c r="O26" i="7" s="1"/>
  <c r="N24" i="7"/>
  <c r="N26" i="7" s="1"/>
  <c r="R24" i="7"/>
  <c r="R26" i="7" s="1"/>
  <c r="N25" i="7"/>
  <c r="Q24" i="7"/>
  <c r="Q26" i="7" s="1"/>
  <c r="P24" i="7"/>
  <c r="P26" i="7" s="1"/>
  <c r="H30" i="7"/>
  <c r="L41" i="4" s="1"/>
  <c r="L42" i="4" s="1"/>
  <c r="L46" i="4" s="1"/>
  <c r="I5" i="8" s="1"/>
  <c r="H5" i="3"/>
  <c r="I6" i="8" s="1"/>
  <c r="H27" i="7"/>
  <c r="T25" i="7" l="1"/>
  <c r="T29" i="7" s="1"/>
  <c r="T30" i="7" s="1"/>
  <c r="X41" i="4" s="1"/>
  <c r="X42" i="4" s="1"/>
  <c r="X46" i="4" s="1"/>
  <c r="U5" i="8" s="1"/>
  <c r="Y24" i="7"/>
  <c r="Y26" i="7" s="1"/>
  <c r="U24" i="7"/>
  <c r="U26" i="7" s="1"/>
  <c r="I7" i="8"/>
  <c r="Z23" i="7"/>
  <c r="AF23" i="7" s="1"/>
  <c r="W24" i="7"/>
  <c r="W26" i="7" s="1"/>
  <c r="T24" i="7"/>
  <c r="T26" i="7" s="1"/>
  <c r="X24" i="7"/>
  <c r="X26" i="7" s="1"/>
  <c r="N29" i="7"/>
  <c r="S27" i="7" s="1"/>
  <c r="T5" i="3" l="1"/>
  <c r="U6" i="8" s="1"/>
  <c r="X27" i="7"/>
  <c r="R27" i="7"/>
  <c r="O27" i="7"/>
  <c r="Y27" i="7"/>
  <c r="T27" i="7"/>
  <c r="AH24" i="7"/>
  <c r="AH26" i="7" s="1"/>
  <c r="V27" i="7"/>
  <c r="AL23" i="7"/>
  <c r="AQ24" i="7" s="1"/>
  <c r="AQ26" i="7" s="1"/>
  <c r="W27" i="7"/>
  <c r="AI24" i="7"/>
  <c r="AI26" i="7" s="1"/>
  <c r="Q27" i="7"/>
  <c r="U27" i="7"/>
  <c r="P27" i="7"/>
  <c r="AF25" i="7"/>
  <c r="AF29" i="7" s="1"/>
  <c r="AG24" i="7"/>
  <c r="AG26" i="7" s="1"/>
  <c r="AF24" i="7"/>
  <c r="AF26" i="7" s="1"/>
  <c r="AC24" i="7"/>
  <c r="AC26" i="7" s="1"/>
  <c r="AB24" i="7"/>
  <c r="AB26" i="7" s="1"/>
  <c r="AA24" i="7"/>
  <c r="AA26" i="7" s="1"/>
  <c r="AJ24" i="7"/>
  <c r="AJ26" i="7" s="1"/>
  <c r="AK24" i="7"/>
  <c r="AK26" i="7" s="1"/>
  <c r="AE24" i="7"/>
  <c r="AE26" i="7" s="1"/>
  <c r="Z25" i="7"/>
  <c r="Z24" i="7"/>
  <c r="Z26" i="7" s="1"/>
  <c r="AD24" i="7"/>
  <c r="AD26" i="7" s="1"/>
  <c r="U7" i="8"/>
  <c r="N27" i="7"/>
  <c r="N5" i="3"/>
  <c r="O6" i="8" s="1"/>
  <c r="N30" i="7"/>
  <c r="R41" i="4" s="1"/>
  <c r="R42" i="4" s="1"/>
  <c r="R46" i="4" s="1"/>
  <c r="O5" i="8" s="1"/>
  <c r="AL24" i="7" l="1"/>
  <c r="AL26" i="7" s="1"/>
  <c r="AM24" i="7"/>
  <c r="AM26" i="7" s="1"/>
  <c r="AR23" i="7"/>
  <c r="AU24" i="7" s="1"/>
  <c r="AU26" i="7" s="1"/>
  <c r="AN24" i="7"/>
  <c r="AN26" i="7" s="1"/>
  <c r="O7" i="8"/>
  <c r="AL25" i="7"/>
  <c r="AL29" i="7" s="1"/>
  <c r="AP24" i="7"/>
  <c r="AP26" i="7" s="1"/>
  <c r="AO24" i="7"/>
  <c r="AO26" i="7" s="1"/>
  <c r="AF5" i="3"/>
  <c r="AG6" i="8" s="1"/>
  <c r="AF30" i="7"/>
  <c r="AJ41" i="4" s="1"/>
  <c r="AJ42" i="4" s="1"/>
  <c r="AJ46" i="4" s="1"/>
  <c r="AG5" i="8" s="1"/>
  <c r="Z29" i="7"/>
  <c r="AG27" i="7" s="1"/>
  <c r="AX23" i="7" l="1"/>
  <c r="BC24" i="7" s="1"/>
  <c r="BC26" i="7" s="1"/>
  <c r="AT24" i="7"/>
  <c r="AT26" i="7" s="1"/>
  <c r="AV24" i="7"/>
  <c r="AV26" i="7" s="1"/>
  <c r="AW24" i="7"/>
  <c r="AW26" i="7" s="1"/>
  <c r="AR25" i="7"/>
  <c r="AR29" i="7" s="1"/>
  <c r="AS24" i="7"/>
  <c r="AS26" i="7" s="1"/>
  <c r="AR24" i="7"/>
  <c r="AR26" i="7" s="1"/>
  <c r="AN27" i="7"/>
  <c r="AF27" i="7"/>
  <c r="AG7" i="8"/>
  <c r="AC27" i="7"/>
  <c r="AB27" i="7"/>
  <c r="AI27" i="7"/>
  <c r="AH27" i="7"/>
  <c r="AP27" i="7"/>
  <c r="AE27" i="7"/>
  <c r="AJ27" i="7"/>
  <c r="AK27" i="7"/>
  <c r="AL27" i="7"/>
  <c r="AA27" i="7"/>
  <c r="AL30" i="7"/>
  <c r="AP41" i="4" s="1"/>
  <c r="AP42" i="4" s="1"/>
  <c r="AP46" i="4" s="1"/>
  <c r="AM5" i="8" s="1"/>
  <c r="AL5" i="3"/>
  <c r="AM6" i="8" s="1"/>
  <c r="AQ27" i="7"/>
  <c r="AD27" i="7"/>
  <c r="Z27" i="7"/>
  <c r="AO27" i="7"/>
  <c r="AM27" i="7"/>
  <c r="BB24" i="7"/>
  <c r="BB26" i="7" s="1"/>
  <c r="AX25" i="7"/>
  <c r="BA24" i="7"/>
  <c r="BA26" i="7" s="1"/>
  <c r="AY24" i="7"/>
  <c r="AY26" i="7" s="1"/>
  <c r="AX24" i="7"/>
  <c r="AX26" i="7" s="1"/>
  <c r="AZ24" i="7"/>
  <c r="AZ26" i="7" s="1"/>
  <c r="Z5" i="3"/>
  <c r="AA6" i="8" s="1"/>
  <c r="Z30" i="7"/>
  <c r="AD41" i="4" s="1"/>
  <c r="AD42" i="4" s="1"/>
  <c r="AD46" i="4" s="1"/>
  <c r="AA5" i="8" s="1"/>
  <c r="BD23" i="7" l="1"/>
  <c r="BJ23" i="7" s="1"/>
  <c r="AM7" i="8"/>
  <c r="AA7" i="8"/>
  <c r="C14" i="8" s="1"/>
  <c r="D14" i="8" s="1"/>
  <c r="BE24" i="7"/>
  <c r="BE26" i="7" s="1"/>
  <c r="BG24" i="7"/>
  <c r="BG26" i="7" s="1"/>
  <c r="BP23" i="7"/>
  <c r="BP25" i="7" s="1"/>
  <c r="BP29" i="7" s="1"/>
  <c r="BP30" i="7" s="1"/>
  <c r="BT41" i="4" s="1"/>
  <c r="BT42" i="4" s="1"/>
  <c r="BT46" i="4" s="1"/>
  <c r="BQ5" i="8" s="1"/>
  <c r="AX29" i="7"/>
  <c r="AY27" i="7" s="1"/>
  <c r="BH24" i="7"/>
  <c r="BH26" i="7" s="1"/>
  <c r="BI24" i="7"/>
  <c r="BI26" i="7" s="1"/>
  <c r="AR5" i="3"/>
  <c r="AS6" i="8" s="1"/>
  <c r="AR30" i="7"/>
  <c r="AV41" i="4" s="1"/>
  <c r="AV42" i="4" s="1"/>
  <c r="AV46" i="4" s="1"/>
  <c r="AS5" i="8" s="1"/>
  <c r="AV27" i="7"/>
  <c r="AU27" i="7"/>
  <c r="AT27" i="7"/>
  <c r="AW27" i="7"/>
  <c r="AR27" i="7"/>
  <c r="AS27" i="7"/>
  <c r="BD25" i="7"/>
  <c r="BL24" i="7"/>
  <c r="BL26" i="7" s="1"/>
  <c r="BF24" i="7"/>
  <c r="BF26" i="7" s="1"/>
  <c r="BN24" i="7"/>
  <c r="BN26" i="7" s="1"/>
  <c r="BJ25" i="7"/>
  <c r="BJ29" i="7" s="1"/>
  <c r="BD24" i="7"/>
  <c r="BD26" i="7" s="1"/>
  <c r="BJ24" i="7"/>
  <c r="BJ26" i="7" s="1"/>
  <c r="C15" i="8"/>
  <c r="D15" i="8" s="1"/>
  <c r="C13" i="8"/>
  <c r="D13" i="8" s="1"/>
  <c r="BO24" i="7"/>
  <c r="BO26" i="7" s="1"/>
  <c r="BM24" i="7"/>
  <c r="BM26" i="7" s="1"/>
  <c r="BK24" i="7"/>
  <c r="BK26" i="7" s="1"/>
  <c r="BP24" i="7" l="1"/>
  <c r="BP26" i="7" s="1"/>
  <c r="BU24" i="7"/>
  <c r="BU26" i="7" s="1"/>
  <c r="BT24" i="7"/>
  <c r="BT26" i="7" s="1"/>
  <c r="BA27" i="7"/>
  <c r="BC27" i="7"/>
  <c r="BB27" i="7"/>
  <c r="AX27" i="7"/>
  <c r="AS7" i="8"/>
  <c r="BS24" i="7"/>
  <c r="BS26" i="7" s="1"/>
  <c r="BQ24" i="7"/>
  <c r="BQ26" i="7" s="1"/>
  <c r="C12" i="8"/>
  <c r="D12" i="8" s="1"/>
  <c r="D16" i="8" s="1"/>
  <c r="BV23" i="7"/>
  <c r="BY24" i="7" s="1"/>
  <c r="BY26" i="7" s="1"/>
  <c r="BP5" i="3"/>
  <c r="BQ6" i="8" s="1"/>
  <c r="BQ7" i="8" s="1"/>
  <c r="BR24" i="7"/>
  <c r="BR26" i="7" s="1"/>
  <c r="BJ5" i="3"/>
  <c r="BK6" i="8" s="1"/>
  <c r="BJ30" i="7"/>
  <c r="BN41" i="4" s="1"/>
  <c r="BN42" i="4" s="1"/>
  <c r="BN46" i="4" s="1"/>
  <c r="BK5" i="8" s="1"/>
  <c r="AX5" i="3"/>
  <c r="AY6" i="8" s="1"/>
  <c r="AX30" i="7"/>
  <c r="BB41" i="4" s="1"/>
  <c r="BB42" i="4" s="1"/>
  <c r="BB46" i="4" s="1"/>
  <c r="AY5" i="8" s="1"/>
  <c r="BD29" i="7"/>
  <c r="BH27" i="7" s="1"/>
  <c r="AZ27" i="7"/>
  <c r="BT27" i="7" l="1"/>
  <c r="BS27" i="7"/>
  <c r="BK27" i="7"/>
  <c r="BM27" i="7"/>
  <c r="CB23" i="7"/>
  <c r="CB24" i="7" s="1"/>
  <c r="CB26" i="7" s="1"/>
  <c r="BR27" i="7"/>
  <c r="BK7" i="8"/>
  <c r="BZ24" i="7"/>
  <c r="BZ26" i="7" s="1"/>
  <c r="BW24" i="7"/>
  <c r="BW26" i="7" s="1"/>
  <c r="BX24" i="7"/>
  <c r="BX26" i="7" s="1"/>
  <c r="BV24" i="7"/>
  <c r="BV26" i="7" s="1"/>
  <c r="CA24" i="7"/>
  <c r="CA26" i="7" s="1"/>
  <c r="BV25" i="7"/>
  <c r="BV29" i="7" s="1"/>
  <c r="BV27" i="7" s="1"/>
  <c r="BN27" i="7"/>
  <c r="BL27" i="7"/>
  <c r="AY7" i="8"/>
  <c r="BI27" i="7"/>
  <c r="BF27" i="7"/>
  <c r="BD5" i="3"/>
  <c r="BE6" i="8" s="1"/>
  <c r="BD30" i="7"/>
  <c r="BH41" i="4" s="1"/>
  <c r="BH42" i="4" s="1"/>
  <c r="BH46" i="4" s="1"/>
  <c r="BE5" i="8" s="1"/>
  <c r="BG27" i="7"/>
  <c r="BQ27" i="7"/>
  <c r="C2" i="8"/>
  <c r="C2" i="1"/>
  <c r="BP27" i="7"/>
  <c r="BD27" i="7"/>
  <c r="BE27" i="7"/>
  <c r="BJ27" i="7"/>
  <c r="BO27" i="7"/>
  <c r="BU27" i="7"/>
  <c r="CG24" i="7" l="1"/>
  <c r="CG26" i="7" s="1"/>
  <c r="CH23" i="7"/>
  <c r="CH25" i="7" s="1"/>
  <c r="CH29" i="7" s="1"/>
  <c r="CB25" i="7"/>
  <c r="CF24" i="7"/>
  <c r="CF26" i="7" s="1"/>
  <c r="CD24" i="7"/>
  <c r="CD26" i="7" s="1"/>
  <c r="CE24" i="7"/>
  <c r="CE26" i="7" s="1"/>
  <c r="CC24" i="7"/>
  <c r="CC26" i="7" s="1"/>
  <c r="BE7" i="8"/>
  <c r="CK24" i="7"/>
  <c r="CK26" i="7" s="1"/>
  <c r="CH30" i="7"/>
  <c r="CL41" i="4" s="1"/>
  <c r="CL42" i="4" s="1"/>
  <c r="CL46" i="4" s="1"/>
  <c r="CI5" i="8" s="1"/>
  <c r="CH5" i="3"/>
  <c r="CI6" i="8" s="1"/>
  <c r="CN23" i="7"/>
  <c r="CQ24" i="7" s="1"/>
  <c r="CQ26" i="7" s="1"/>
  <c r="CB29" i="7"/>
  <c r="CK27" i="7" s="1"/>
  <c r="BX27" i="7"/>
  <c r="CL24" i="7"/>
  <c r="CL26" i="7" s="1"/>
  <c r="BV5" i="3"/>
  <c r="BW6" i="8" s="1"/>
  <c r="BV30" i="7"/>
  <c r="BZ41" i="4" s="1"/>
  <c r="BZ42" i="4" s="1"/>
  <c r="BZ46" i="4" s="1"/>
  <c r="BW5" i="8" s="1"/>
  <c r="BY27" i="7"/>
  <c r="CA27" i="7"/>
  <c r="BW27" i="7"/>
  <c r="BZ27" i="7"/>
  <c r="CM24" i="7"/>
  <c r="CM26" i="7" s="1"/>
  <c r="CI24" i="7"/>
  <c r="CI26" i="7" s="1"/>
  <c r="CH24" i="7"/>
  <c r="CH26" i="7" s="1"/>
  <c r="CJ24" i="7"/>
  <c r="CJ26" i="7" s="1"/>
  <c r="CB27" i="7" l="1"/>
  <c r="CJ27" i="7"/>
  <c r="CS24" i="7"/>
  <c r="CS26" i="7" s="1"/>
  <c r="CP24" i="7"/>
  <c r="CP26" i="7" s="1"/>
  <c r="CD27" i="7"/>
  <c r="CI27" i="7"/>
  <c r="CH27" i="7"/>
  <c r="CM27" i="7"/>
  <c r="CG27" i="7"/>
  <c r="CL27" i="7"/>
  <c r="CC27" i="7"/>
  <c r="BW7" i="8"/>
  <c r="CI7" i="8"/>
  <c r="CR24" i="7"/>
  <c r="CR26" i="7" s="1"/>
  <c r="CB5" i="3"/>
  <c r="CC6" i="8" s="1"/>
  <c r="CB30" i="7"/>
  <c r="CF41" i="4" s="1"/>
  <c r="CF42" i="4" s="1"/>
  <c r="CF46" i="4" s="1"/>
  <c r="CC5" i="8" s="1"/>
  <c r="CF27" i="7"/>
  <c r="CE27" i="7"/>
  <c r="CN25" i="7"/>
  <c r="CO24" i="7"/>
  <c r="CO26" i="7" s="1"/>
  <c r="CN24" i="7"/>
  <c r="CN26" i="7" s="1"/>
  <c r="CT23" i="7"/>
  <c r="CC7" i="8" l="1"/>
  <c r="CT25" i="7"/>
  <c r="CT29" i="7" s="1"/>
  <c r="CX24" i="7"/>
  <c r="CX26" i="7" s="1"/>
  <c r="CW24" i="7"/>
  <c r="CW26" i="7" s="1"/>
  <c r="CT24" i="7"/>
  <c r="CT26" i="7" s="1"/>
  <c r="CU24" i="7"/>
  <c r="CU26" i="7" s="1"/>
  <c r="CV24" i="7"/>
  <c r="CV26" i="7" s="1"/>
  <c r="CN29" i="7"/>
  <c r="CP27" i="7" s="1"/>
  <c r="CS27" i="7" l="1"/>
  <c r="CX27" i="7"/>
  <c r="CV27" i="7"/>
  <c r="CO27" i="7"/>
  <c r="CT27" i="7"/>
  <c r="CU27" i="7"/>
  <c r="CQ27" i="7"/>
  <c r="CW27" i="7"/>
  <c r="CN30" i="7"/>
  <c r="CR41" i="4" s="1"/>
  <c r="CR42" i="4" s="1"/>
  <c r="CR46" i="4" s="1"/>
  <c r="CO5" i="8" s="1"/>
  <c r="CN5" i="3"/>
  <c r="CO6" i="8" s="1"/>
  <c r="CR27" i="7"/>
  <c r="CN27" i="7"/>
  <c r="CT30" i="7"/>
  <c r="CX41" i="4" s="1"/>
  <c r="CX42" i="4" s="1"/>
  <c r="CX46" i="4" s="1"/>
  <c r="CU5" i="8" s="1"/>
  <c r="CT5" i="3"/>
  <c r="CU6" i="8" s="1"/>
  <c r="CU7" i="8" l="1"/>
  <c r="CO7" i="8"/>
</calcChain>
</file>

<file path=xl/sharedStrings.xml><?xml version="1.0" encoding="utf-8"?>
<sst xmlns="http://schemas.openxmlformats.org/spreadsheetml/2006/main" count="463" uniqueCount="421">
  <si>
    <t>Análisis de Costo Beneficio</t>
  </si>
  <si>
    <t>DESCRIPCION GENERAL </t>
  </si>
  <si>
    <t>NAVEGACION</t>
  </si>
  <si>
    <t>Instrucciones</t>
  </si>
  <si>
    <t>Referirse a esta pestaña para obtener información relacionada con la versión de la herramienta y su uso.</t>
  </si>
  <si>
    <t>Tablero</t>
  </si>
  <si>
    <t>Ingresar la información del proyecto.</t>
  </si>
  <si>
    <t>Tonelada por Año</t>
  </si>
  <si>
    <t>Se calcula automáticamente el numero de créditos estimados por año según los datos ingresados en el tablero.</t>
  </si>
  <si>
    <t>Costos</t>
  </si>
  <si>
    <t>Tiene valores por defecto para los costos potenciales del proyecto; se puede revisar los costos y modificarlos según las condiciones del proyecto especifico, o dejarlos para utilizar los valores por defecto.</t>
  </si>
  <si>
    <t>Beneficios</t>
  </si>
  <si>
    <t>Se calcula automáticamente los beneficios por año según los datos ingresados en el tablero.</t>
  </si>
  <si>
    <t>Resultados</t>
  </si>
  <si>
    <t xml:space="preserve">Se calcula automáticamente la ganancia o perdida por año según los datos ingresados en el tablero y estima la probabilidad de que el proyecto sea rentable. </t>
  </si>
  <si>
    <t>HISTORIA DE LAS DIFERENTES VERSIONES</t>
  </si>
  <si>
    <t>Probabilidad de que el proyecto sea rentable</t>
  </si>
  <si>
    <t>DATOS DEL PROYECTO</t>
  </si>
  <si>
    <t>NOTAS</t>
  </si>
  <si>
    <t>Número de hectáreas de el/los Área(s) de Actividad del Proyecto</t>
  </si>
  <si>
    <t>Tipo de Propiedad</t>
  </si>
  <si>
    <t>¿El proyecto es parte de un agregado?</t>
  </si>
  <si>
    <t>¿Cuántos proyectos son parte del agregado?</t>
  </si>
  <si>
    <t>Número de Áreas de Actividad (en el proyecto y/o agregado)</t>
  </si>
  <si>
    <t>Tipo de Actividades del Proyecto</t>
  </si>
  <si>
    <t>Si hay diferentes tipos de actividades en el proyecto, elija el que represente el mayor número de hectáreas</t>
  </si>
  <si>
    <t>Toneladas almacenadas a la fecha de inicio (tCO2/ha)</t>
  </si>
  <si>
    <t>Las toneladas almacenadas en el bosque pueden variar según la densidad, tamaño, y especies de arboles presentes en el bosque.  Un bosque con arboles grandes y alta densidad puede tener hasta 350 tCO2/ha (y mas).  Un bosque joven o con menor densidad puede tener menos de 75 tCO2/ha.</t>
  </si>
  <si>
    <t>Crecimiento (aumento de biomasa) promedio del bosque (%) - antes de corta</t>
  </si>
  <si>
    <t>INFORMACIÓN DE COSTOS</t>
  </si>
  <si>
    <t>Precio por ton (USD)</t>
  </si>
  <si>
    <t>INFORMACIÓN DE RIESGOS</t>
  </si>
  <si>
    <t>Ha realizado trabajos de reducción de riesgo por incendios dentro del Área de Proyecto y que han contribuido a reducir el riesgo de incendio para el Área de Proyecto total?</t>
  </si>
  <si>
    <t>Contrato</t>
  </si>
  <si>
    <t>Agregación</t>
  </si>
  <si>
    <t>Número de proyectos</t>
  </si>
  <si>
    <t>Privada</t>
  </si>
  <si>
    <t>Si</t>
  </si>
  <si>
    <t>Pública</t>
  </si>
  <si>
    <t>No</t>
  </si>
  <si>
    <t>SQRT</t>
  </si>
  <si>
    <t>EME</t>
  </si>
  <si>
    <t>Parcelas</t>
  </si>
  <si>
    <t>AA</t>
  </si>
  <si>
    <t>Factor de Costos de verificacion</t>
  </si>
  <si>
    <t xml:space="preserve">Número de proyectos participantes en un Agregado </t>
  </si>
  <si>
    <t>Error de Muestreo Estimado</t>
  </si>
  <si>
    <t>No parcelas (individuales)</t>
  </si>
  <si>
    <t>No parcelas (agregado)</t>
  </si>
  <si>
    <t>2-5 AA</t>
  </si>
  <si>
    <t>6-9 AA</t>
  </si>
  <si>
    <t>10-13 AA</t>
  </si>
  <si>
    <t>&gt; de 14 AA</t>
  </si>
  <si>
    <t>Tipo de Actividad</t>
  </si>
  <si>
    <t>Bosques Urbanos</t>
  </si>
  <si>
    <t>Agroforestal</t>
  </si>
  <si>
    <t>Silvopastoril</t>
  </si>
  <si>
    <t>Porcentaje de Aprovechamiento</t>
  </si>
  <si>
    <t>Crecimiento promedio después de corta (%)</t>
  </si>
  <si>
    <t>Línea de Base aproximada</t>
  </si>
  <si>
    <t>Número de parcelas</t>
  </si>
  <si>
    <t>Costo por parcela</t>
  </si>
  <si>
    <t>Data</t>
  </si>
  <si>
    <t>Fracaso Financiero (tabla G.2)</t>
  </si>
  <si>
    <t>Riesgo por sobre explotacion (tabla G.5)</t>
  </si>
  <si>
    <t>Remociones ilegales de biomasa forestal  (tabla G.3)</t>
  </si>
  <si>
    <t>Riesgo de Incendios (tabla G.8)</t>
  </si>
  <si>
    <t>Conversion a usos alternativos (tabla G.4)</t>
  </si>
  <si>
    <t>Riesgo Social (Tabla G.6)</t>
  </si>
  <si>
    <t>Riesgo Political (tabla G.7)</t>
  </si>
  <si>
    <t>Riesgo de Eventos Catastróficos (tabla G.9)</t>
  </si>
  <si>
    <t>Deducción de Confianza</t>
  </si>
  <si>
    <t>Tipo de Proyecto</t>
  </si>
  <si>
    <t>Publica</t>
  </si>
  <si>
    <t>Comunal</t>
  </si>
  <si>
    <t>Con proteccion</t>
  </si>
  <si>
    <t>Sin Proteccion</t>
  </si>
  <si>
    <t>Con mitigacion</t>
  </si>
  <si>
    <t>Sin mitigacion</t>
  </si>
  <si>
    <t>-</t>
  </si>
  <si>
    <t>Buffer</t>
  </si>
  <si>
    <t xml:space="preserve">Restauracion </t>
  </si>
  <si>
    <t>Con actividades de mitigacion</t>
  </si>
  <si>
    <t>Renovacion</t>
  </si>
  <si>
    <t>Reforestacion</t>
  </si>
  <si>
    <t>Sin actividades de mitigacion</t>
  </si>
  <si>
    <t>Ton year</t>
  </si>
  <si>
    <t>MFM</t>
  </si>
  <si>
    <t>Porcentaje de Susidio</t>
  </si>
  <si>
    <t>Subtotal</t>
  </si>
  <si>
    <t>Calificación de Riesgo</t>
  </si>
  <si>
    <t>Costos de Verificacion</t>
  </si>
  <si>
    <t>Costo por proyecto</t>
  </si>
  <si>
    <t>Costo por proyecto agregado (En sitio)</t>
  </si>
  <si>
    <t>Costo por proyecto agregado (Escritorio)</t>
  </si>
  <si>
    <t>Año de inicio del contrato (año)</t>
  </si>
  <si>
    <t>Proyecto con contrato hasta el año</t>
  </si>
  <si>
    <t>Año</t>
  </si>
  <si>
    <t>Actividad de Proyecto (Area A)</t>
  </si>
  <si>
    <t>Actividad de Proyecto Ajustado por Confianza (Area A)</t>
  </si>
  <si>
    <t>Línea de Base (Area A)</t>
  </si>
  <si>
    <t>Remociones Totales (Area A)</t>
  </si>
  <si>
    <t>Remociones Anuales (Area A)</t>
  </si>
  <si>
    <t>01/01/2016</t>
  </si>
  <si>
    <t>01/01/2017</t>
  </si>
  <si>
    <t>01/01/2018</t>
  </si>
  <si>
    <t>01/01/2019</t>
  </si>
  <si>
    <t>01/01/2020</t>
  </si>
  <si>
    <t>01/01/2021</t>
  </si>
  <si>
    <t>01/01/2022</t>
  </si>
  <si>
    <t>01/01/2023</t>
  </si>
  <si>
    <t>01/01/2024</t>
  </si>
  <si>
    <t>01/01/2025</t>
  </si>
  <si>
    <t>01/01/2026</t>
  </si>
  <si>
    <t>01/01/2027</t>
  </si>
  <si>
    <t>01/01/2028</t>
  </si>
  <si>
    <t>01/01/2029</t>
  </si>
  <si>
    <t>01/01/2030</t>
  </si>
  <si>
    <t>01/01/2031</t>
  </si>
  <si>
    <t>01/01/2032</t>
  </si>
  <si>
    <t>01/01/2033</t>
  </si>
  <si>
    <t>01/01/2034</t>
  </si>
  <si>
    <t>01/01/2035</t>
  </si>
  <si>
    <t>01/01/2036</t>
  </si>
  <si>
    <t>01/01/2037</t>
  </si>
  <si>
    <t>01/01/2038</t>
  </si>
  <si>
    <t>01/01/2039</t>
  </si>
  <si>
    <t>01/01/2040</t>
  </si>
  <si>
    <t>01/01/2041</t>
  </si>
  <si>
    <t>01/01/2042</t>
  </si>
  <si>
    <t>01/01/2043</t>
  </si>
  <si>
    <t>01/01/2044</t>
  </si>
  <si>
    <t>01/01/2045</t>
  </si>
  <si>
    <t>01/01/2046</t>
  </si>
  <si>
    <t>01/01/2047</t>
  </si>
  <si>
    <t>01/01/2048</t>
  </si>
  <si>
    <t>01/01/2049</t>
  </si>
  <si>
    <t>01/01/2050</t>
  </si>
  <si>
    <t>01/01/2051</t>
  </si>
  <si>
    <t>01/01/2052</t>
  </si>
  <si>
    <t>01/01/2053</t>
  </si>
  <si>
    <t>01/01/2054</t>
  </si>
  <si>
    <t>01/01/2055</t>
  </si>
  <si>
    <t>01/01/2056</t>
  </si>
  <si>
    <t>01/01/2057</t>
  </si>
  <si>
    <t>01/01/2058</t>
  </si>
  <si>
    <t>01/01/2059</t>
  </si>
  <si>
    <t>01/01/2060</t>
  </si>
  <si>
    <t>01/01/2061</t>
  </si>
  <si>
    <t>01/01/2062</t>
  </si>
  <si>
    <t>01/01/2063</t>
  </si>
  <si>
    <t>01/01/2064</t>
  </si>
  <si>
    <t>01/01/2065</t>
  </si>
  <si>
    <t>01/01/2066</t>
  </si>
  <si>
    <t>01/01/2067</t>
  </si>
  <si>
    <t>01/01/2068</t>
  </si>
  <si>
    <t>01/01/2069</t>
  </si>
  <si>
    <t>01/01/2070</t>
  </si>
  <si>
    <t>01/01/2071</t>
  </si>
  <si>
    <t>01/01/2072</t>
  </si>
  <si>
    <t>01/01/2073</t>
  </si>
  <si>
    <t>01/01/2074</t>
  </si>
  <si>
    <t>01/01/2075</t>
  </si>
  <si>
    <t>01/01/2076</t>
  </si>
  <si>
    <t>01/01/2077</t>
  </si>
  <si>
    <t>01/01/2078</t>
  </si>
  <si>
    <t>01/01/2079</t>
  </si>
  <si>
    <t>01/01/2080</t>
  </si>
  <si>
    <t>01/01/2081</t>
  </si>
  <si>
    <t>01/01/2082</t>
  </si>
  <si>
    <t>01/01/2083</t>
  </si>
  <si>
    <t>01/01/2084</t>
  </si>
  <si>
    <t>01/01/2085</t>
  </si>
  <si>
    <t>01/01/2086</t>
  </si>
  <si>
    <t>01/01/2087</t>
  </si>
  <si>
    <t>01/01/2088</t>
  </si>
  <si>
    <t>01/01/2089</t>
  </si>
  <si>
    <t>01/01/2090</t>
  </si>
  <si>
    <t>01/01/2091</t>
  </si>
  <si>
    <t>01/01/2092</t>
  </si>
  <si>
    <t>01/01/2093</t>
  </si>
  <si>
    <t>01/01/2094</t>
  </si>
  <si>
    <t>01/01/2095</t>
  </si>
  <si>
    <t>01/01/2096</t>
  </si>
  <si>
    <t>01/01/2097</t>
  </si>
  <si>
    <t>01/01/2098</t>
  </si>
  <si>
    <t>01/01/2099</t>
  </si>
  <si>
    <t>01/01/2100</t>
  </si>
  <si>
    <t>01/01/2101</t>
  </si>
  <si>
    <t>01/01/2102</t>
  </si>
  <si>
    <t>01/01/2103</t>
  </si>
  <si>
    <t>01/01/2104</t>
  </si>
  <si>
    <t>01/01/2105</t>
  </si>
  <si>
    <t>01/01/2106</t>
  </si>
  <si>
    <t>01/01/2107</t>
  </si>
  <si>
    <t>01/01/2108</t>
  </si>
  <si>
    <t>01/01/2109</t>
  </si>
  <si>
    <t>01/01/2110</t>
  </si>
  <si>
    <t>01/01/2111</t>
  </si>
  <si>
    <t>01/01/2112</t>
  </si>
  <si>
    <t>01/01/2113</t>
  </si>
  <si>
    <t>01/01/2114</t>
  </si>
  <si>
    <t>01/01/2115</t>
  </si>
  <si>
    <t>01/01/2116</t>
  </si>
  <si>
    <t>Actividades Totales</t>
  </si>
  <si>
    <t>Linea de Base Totales</t>
  </si>
  <si>
    <t>Remociones Totales</t>
  </si>
  <si>
    <t>Remociones Anuales</t>
  </si>
  <si>
    <t>Contribucion al Fondo de Aseguramiento</t>
  </si>
  <si>
    <t>Contribucion Total al Fondo de Aseguramiento</t>
  </si>
  <si>
    <t xml:space="preserve">Calculo de creditos disponibles </t>
  </si>
  <si>
    <t>Creditos Comprados</t>
  </si>
  <si>
    <t>Comprador 1</t>
  </si>
  <si>
    <t>Total</t>
  </si>
  <si>
    <t xml:space="preserve">COSTOS </t>
  </si>
  <si>
    <t>Unidades</t>
  </si>
  <si>
    <t>Personal</t>
  </si>
  <si>
    <t>No.</t>
  </si>
  <si>
    <t>Días/año</t>
  </si>
  <si>
    <t>Salario de Coordinador del Proyecto</t>
  </si>
  <si>
    <t>Salarios de personal externo</t>
  </si>
  <si>
    <t>Costos Totales de Personal</t>
  </si>
  <si>
    <t>Inventario</t>
  </si>
  <si>
    <t>Costo del Inventario Inicial</t>
  </si>
  <si>
    <t>Salario de jornales para mantenimiento de parcelas y monitoreo</t>
  </si>
  <si>
    <t>Costos Totales de Inventario</t>
  </si>
  <si>
    <t>Materiales</t>
  </si>
  <si>
    <t>Vida de herramientas (años)</t>
  </si>
  <si>
    <t>Electricidad, papel, computadores, teléfono, etc.</t>
  </si>
  <si>
    <t>Instrumentos del Inventario</t>
  </si>
  <si>
    <t>Costos Totales de Materiales</t>
  </si>
  <si>
    <t>Viáticos</t>
  </si>
  <si>
    <t>No de viajes por año</t>
  </si>
  <si>
    <t>Costo de transporte, alojamiento y viaticos</t>
  </si>
  <si>
    <t>Costos Totales de Viáticos</t>
  </si>
  <si>
    <t>Implementación del proyecto</t>
  </si>
  <si>
    <t>Desarrollo de capacidades</t>
  </si>
  <si>
    <t>Desarrollo del proyecto</t>
  </si>
  <si>
    <t>Costos de monitoreo y reporte</t>
  </si>
  <si>
    <t>Costos Totales de Implementación</t>
  </si>
  <si>
    <t>Verificacion</t>
  </si>
  <si>
    <t>Verificacion Inicial</t>
  </si>
  <si>
    <t>Verificación anual</t>
  </si>
  <si>
    <t>Verificaciones completas en sitio</t>
  </si>
  <si>
    <t>Costos Totales de Verificacion</t>
  </si>
  <si>
    <t>Administración</t>
  </si>
  <si>
    <t>Dólares</t>
  </si>
  <si>
    <t>Cuota de Establecimiento de la Cuenta</t>
  </si>
  <si>
    <t>Mantenimiento de la Cuenta</t>
  </si>
  <si>
    <t>Registro de créditos (por crédito)</t>
  </si>
  <si>
    <t xml:space="preserve">Transferencia de creditos </t>
  </si>
  <si>
    <t>Costos Totales de administración</t>
  </si>
  <si>
    <t xml:space="preserve">COSTOS TOTALES  </t>
  </si>
  <si>
    <t>BENFICIOS</t>
  </si>
  <si>
    <t xml:space="preserve">Precio x Toneladas </t>
  </si>
  <si>
    <t>Analisis Costo-Beneficio</t>
  </si>
  <si>
    <t>Beneficios Netos</t>
  </si>
  <si>
    <t>Tasa de descuento</t>
  </si>
  <si>
    <t>VPN</t>
  </si>
  <si>
    <t>*Added for V3.0 update</t>
  </si>
  <si>
    <t>Tab</t>
  </si>
  <si>
    <t>Change</t>
  </si>
  <si>
    <t>Notes</t>
  </si>
  <si>
    <t>Added question about project/activity type</t>
  </si>
  <si>
    <t>Added info to Supestos tab as well</t>
  </si>
  <si>
    <t>Supuestos</t>
  </si>
  <si>
    <t>Updating the expected cost of verification</t>
  </si>
  <si>
    <t>TBD - still need back from Beto</t>
  </si>
  <si>
    <t>Added new tables to evaluate risk</t>
  </si>
  <si>
    <t>starts at I39</t>
  </si>
  <si>
    <t>Added "Informacion De Riesgos" section</t>
  </si>
  <si>
    <t>These inform the risk rating section in Supuestos</t>
  </si>
  <si>
    <r>
      <rPr>
        <b/>
        <sz val="11"/>
        <color theme="1"/>
        <rFont val="Calibri"/>
        <family val="2"/>
        <scheme val="minor"/>
      </rPr>
      <t>Question</t>
    </r>
    <r>
      <rPr>
        <sz val="11"/>
        <color theme="1"/>
        <rFont val="Calibri"/>
        <family val="2"/>
        <scheme val="minor"/>
      </rPr>
      <t>: should we specify lump sum or per RP or something (for investments in the project)?</t>
    </r>
  </si>
  <si>
    <t>Question in B23</t>
  </si>
  <si>
    <r>
      <rPr>
        <b/>
        <sz val="11"/>
        <color theme="1"/>
        <rFont val="Calibri"/>
        <family val="2"/>
        <scheme val="minor"/>
      </rPr>
      <t>Question</t>
    </r>
    <r>
      <rPr>
        <sz val="11"/>
        <color theme="1"/>
        <rFont val="Calibri"/>
        <family val="2"/>
        <scheme val="minor"/>
      </rPr>
      <t>: should all property types default to 100 yrs? Or should we ask a question re contract length?</t>
    </r>
  </si>
  <si>
    <t>Cell D3 in supuestos</t>
  </si>
  <si>
    <t>All tabs</t>
  </si>
  <si>
    <r>
      <rPr>
        <b/>
        <sz val="11"/>
        <color theme="1"/>
        <rFont val="Calibri"/>
        <family val="2"/>
        <scheme val="minor"/>
      </rPr>
      <t>Question</t>
    </r>
    <r>
      <rPr>
        <sz val="11"/>
        <color theme="1"/>
        <rFont val="Calibri"/>
        <family val="2"/>
        <scheme val="minor"/>
      </rPr>
      <t>: update the starting year? Currently 2014</t>
    </r>
  </si>
  <si>
    <t>Didn't update anything, just noting that the buffer pool reference cell should now reflect the new risk rating.</t>
  </si>
  <si>
    <t>NOTE: remember to move the graphs back up to cover rows 11-16 before publishing</t>
  </si>
  <si>
    <t>Las hectaréas totales dentro de el/los Área(s) de Actividad dentro del Proyecto Forestal; si el proyecto es parte de un agregado, no se incluye los áreas de los otros proyectos agregados.</t>
  </si>
  <si>
    <t>El dueño forestal va a establecer un periodo de compromiso de permanencia por cuanto tiempo (entre 30 y 100 años)?</t>
  </si>
  <si>
    <t>N/A</t>
  </si>
  <si>
    <t>TYV</t>
  </si>
  <si>
    <t>RP 1</t>
  </si>
  <si>
    <t>RP 2</t>
  </si>
  <si>
    <t>RP 3</t>
  </si>
  <si>
    <t>RP 4</t>
  </si>
  <si>
    <t>RP 5</t>
  </si>
  <si>
    <t>RP 6</t>
  </si>
  <si>
    <t>RP 7</t>
  </si>
  <si>
    <t>RP 8</t>
  </si>
  <si>
    <t>RP 9</t>
  </si>
  <si>
    <t>RP 10</t>
  </si>
  <si>
    <t>RP 11</t>
  </si>
  <si>
    <t>RP 12</t>
  </si>
  <si>
    <t>RP 13</t>
  </si>
  <si>
    <t>RP 14</t>
  </si>
  <si>
    <t>RP 15</t>
  </si>
  <si>
    <t>RP 16</t>
  </si>
  <si>
    <t>RP 17</t>
  </si>
  <si>
    <t>RP 18</t>
  </si>
  <si>
    <t>RP 19</t>
  </si>
  <si>
    <t>RP 20</t>
  </si>
  <si>
    <t>RP 21</t>
  </si>
  <si>
    <t>RP 22</t>
  </si>
  <si>
    <t>RP 23</t>
  </si>
  <si>
    <t>RP 24</t>
  </si>
  <si>
    <t>RP 25</t>
  </si>
  <si>
    <t>RP 26</t>
  </si>
  <si>
    <t>RP 27</t>
  </si>
  <si>
    <t>RP 28</t>
  </si>
  <si>
    <t>RP 29</t>
  </si>
  <si>
    <t>RP 30</t>
  </si>
  <si>
    <t>RP 31</t>
  </si>
  <si>
    <t>RP 32</t>
  </si>
  <si>
    <t>RP 33</t>
  </si>
  <si>
    <t>RP 34</t>
  </si>
  <si>
    <t>RP 35</t>
  </si>
  <si>
    <t>RP 36</t>
  </si>
  <si>
    <t>RP 37</t>
  </si>
  <si>
    <t>RP 38</t>
  </si>
  <si>
    <t>RP 39</t>
  </si>
  <si>
    <t>RP 40</t>
  </si>
  <si>
    <t>RP 41</t>
  </si>
  <si>
    <t>RP 42</t>
  </si>
  <si>
    <t>RP 43</t>
  </si>
  <si>
    <t>RP 44</t>
  </si>
  <si>
    <t>RP 45</t>
  </si>
  <si>
    <t>RP 46</t>
  </si>
  <si>
    <t>RP 47</t>
  </si>
  <si>
    <t>RP 48</t>
  </si>
  <si>
    <t>RP 49</t>
  </si>
  <si>
    <t>RP 50</t>
  </si>
  <si>
    <t>RP 51</t>
  </si>
  <si>
    <t>RP 52</t>
  </si>
  <si>
    <t>RP 53</t>
  </si>
  <si>
    <t>RP 54</t>
  </si>
  <si>
    <t>RP 55</t>
  </si>
  <si>
    <t>RP 56</t>
  </si>
  <si>
    <t>RP 57</t>
  </si>
  <si>
    <t>RP 58</t>
  </si>
  <si>
    <t>RP 59</t>
  </si>
  <si>
    <t>RP 60</t>
  </si>
  <si>
    <t>RP 61</t>
  </si>
  <si>
    <t>RP 62</t>
  </si>
  <si>
    <t>RP 63</t>
  </si>
  <si>
    <t>RP 64</t>
  </si>
  <si>
    <t>RP 65</t>
  </si>
  <si>
    <t>RP 66</t>
  </si>
  <si>
    <t>RP 67</t>
  </si>
  <si>
    <t>RP 68</t>
  </si>
  <si>
    <t>RP 69</t>
  </si>
  <si>
    <t>RP 70</t>
  </si>
  <si>
    <t>RP 71</t>
  </si>
  <si>
    <t>RP 72</t>
  </si>
  <si>
    <t>RP 73</t>
  </si>
  <si>
    <t>RP 74</t>
  </si>
  <si>
    <t>RP 75</t>
  </si>
  <si>
    <t>RP 76</t>
  </si>
  <si>
    <t>RP 77</t>
  </si>
  <si>
    <t>RP 78</t>
  </si>
  <si>
    <t>RP 79</t>
  </si>
  <si>
    <t>RP 80</t>
  </si>
  <si>
    <t>RP 81</t>
  </si>
  <si>
    <t>RP 82</t>
  </si>
  <si>
    <t>RP 83</t>
  </si>
  <si>
    <t>RP 84</t>
  </si>
  <si>
    <t>RP 85</t>
  </si>
  <si>
    <t>RP 86</t>
  </si>
  <si>
    <t>RP 87</t>
  </si>
  <si>
    <t>RP 88</t>
  </si>
  <si>
    <t>RP 89</t>
  </si>
  <si>
    <t>RP 90</t>
  </si>
  <si>
    <t>RP 91</t>
  </si>
  <si>
    <t>RP 92</t>
  </si>
  <si>
    <t>RP 93</t>
  </si>
  <si>
    <t>RP 94</t>
  </si>
  <si>
    <t>RP 95</t>
  </si>
  <si>
    <t>RP 96</t>
  </si>
  <si>
    <t>RP 97</t>
  </si>
  <si>
    <t>RP 98</t>
  </si>
  <si>
    <t>RP 99</t>
  </si>
  <si>
    <t>RP 100</t>
  </si>
  <si>
    <t>Frecuencia de Dividendos (años)</t>
  </si>
  <si>
    <t>Fondo de Aseguramiento</t>
  </si>
  <si>
    <t>Se calcula automáticamente el numero de créditos estimados para contribuir al fondo de aseguraimiento y los dividendos asociados.</t>
  </si>
  <si>
    <t>Un AA No Estratificado</t>
  </si>
  <si>
    <t>Un AA Estratificado</t>
  </si>
  <si>
    <t>V1.0 (febrero, 2024)</t>
  </si>
  <si>
    <t>Versión actual de la herramienta, publicada en febrero de 2024. Adaptación de la herramienta de Costo-Beneficio V3.0 del PFM de diciembre de 2022</t>
  </si>
  <si>
    <t>Reforestación</t>
  </si>
  <si>
    <t>Restauración</t>
  </si>
  <si>
    <t>Precio por ton (GTQ)</t>
  </si>
  <si>
    <t>El proyecto tiene áreas protegidas, incluyendo Parques Nacionales, Reservas de la Biosfera, Áreas Naturales Protegidas, etc.?</t>
  </si>
  <si>
    <t>Para proyectos Comunales,  ¿han realizado actividades de mitigación de riesgo social? (para proyectos en propiedades privadas y públicas, el riesgo social se considera igual, tanto si se llevan a cabo tareas de mitigación, como si no se llevan a cabo)</t>
  </si>
  <si>
    <t>El crecimiento del bosque, como % de biomasa existente,  puede variar dependiendo de la edad, humedad, condiciones de suelo, especies, y más variables.  Normalmente, el crecimiento esta entre 2% y 5%.</t>
  </si>
  <si>
    <t>Cuota de Presentación del Proyecto</t>
  </si>
  <si>
    <t>Suma de remociones bajo Contabilidad Ton/año</t>
  </si>
  <si>
    <t>Suma total de las remociones bajo Contabilidad Ton/año</t>
  </si>
  <si>
    <t>Dividendos (6 yrs)</t>
  </si>
  <si>
    <t>Distribución de dividendos</t>
  </si>
  <si>
    <t>Fondo de Aseguramiento TYV (BP - annual TYV)</t>
  </si>
  <si>
    <t>Suma de Distribuciones hasta la fecha</t>
  </si>
  <si>
    <t>Suma de  remociones netos bajo Contabilidad Ton/año</t>
  </si>
  <si>
    <t xml:space="preserve">Suma de  remociones bajo Contabilidad Ton/año neto </t>
  </si>
  <si>
    <t>Periodo de Reporte</t>
  </si>
  <si>
    <t>Contribución  Fondo Aseguramiento</t>
  </si>
  <si>
    <t>V1.0 - Protocolo Forestal para Panamá V1.0 (enero 2024)</t>
  </si>
  <si>
    <t>Esta herramienta la proporciona la Reserva de Acción Climática para acompañar al Protocolo Forestal para Panamá V1.0, para ayudar en el análisis del costo y beneficio anticipado de un proyecto forestal.                                                                                                                                        
                                                                                                                                                                                                                                                                                                                                                                            Los cálculos y resúmenes para esta hoja de cálculo son correctos hasta donde sabemos. La Reserva de Acción Climática no será responsable de ningún error en los cálculos y resúmenes de esta hoja de cálculo. Además, el calculo de los créditos y beneficios son estimados basados en los datos ingresados del proyecto y los valores por defecto ingresados por los costos son estimados basado en información de proyectos del Protocolo Forestal para México, la Reserva no garantiza que serán los valores reales. La confirmación de la precisión de los cálculos y resúmenes utilizados para el análisis de costo beneficio es responsabilidad exclusiva del Dueño Forestal.
                                                                                                                                                                                                                                                                                                                                                                              Para cualquier duda, comentario o sugerencia relacionada con esta herramienta, favor de mandar un correo electrónico a policy@climateactionreserve.org.</t>
  </si>
  <si>
    <t>Honorarios promedio por jornal por día (balboa/día)</t>
  </si>
  <si>
    <t>Honorarios promedio por apoyo externo (si aplica) por día (balboa/día)</t>
  </si>
  <si>
    <t>Tipo de cambio (balboa/dólar americano)</t>
  </si>
  <si>
    <t>Si se tiene apoyo financiero para el desarrollo del proyecto, ¿Cuánto se está recibiendo (en balboas)?</t>
  </si>
  <si>
    <t>Balboas/día</t>
  </si>
  <si>
    <t>Balboas/año</t>
  </si>
  <si>
    <t>Costo por parcela (Balboas)</t>
  </si>
  <si>
    <t>Balboas</t>
  </si>
  <si>
    <t>Costo por viaje (Balboas)</t>
  </si>
  <si>
    <t>Precio (Balboas) por credito</t>
  </si>
  <si>
    <t>Precio (Balboas)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</si>
</sst>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_(&quot;$&quot;* \(#,##0.00\);_(&quot;$&quot;* &quot;-&quot;??_);_(@_)"/>
    <numFmt numFmtId="165" formatCode="_(* #,##0.00_);_(* \(#,##0.00\);_(* &quot;-&quot;??_);_(@_)"/>
    <numFmt numFmtId="166" formatCode="&quot;$&quot;#,##0.00;[Red]\-&quot;$&quot;#,##0.00"/>
    <numFmt numFmtId="167" formatCode="_-&quot;$&quot;* #,##0.00_-;\-&quot;$&quot;* #,##0.00_-;_-&quot;$&quot;* &quot;-&quot;??_-;_-@_-"/>
    <numFmt numFmtId="168" formatCode="_(* #,##0_);_(* \(#,##0\);_(* &quot;-&quot;??_);_(@_)"/>
    <numFmt numFmtId="169" formatCode="_(&quot;$&quot;* #,##0_);_(&quot;$&quot;* \(#,##0\);_(&quot;$&quot;* &quot;-&quot;??_);_(@_)"/>
    <numFmt numFmtId="170" formatCode="0.0"/>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Arial"/>
      <family val="2"/>
    </font>
    <font>
      <sz val="11"/>
      <color rgb="FF3F3F76"/>
      <name val="Calibri"/>
      <family val="2"/>
      <scheme val="minor"/>
    </font>
    <font>
      <b/>
      <sz val="11"/>
      <color rgb="FF3F3F3F"/>
      <name val="Calibri"/>
      <family val="2"/>
      <scheme val="minor"/>
    </font>
    <font>
      <b/>
      <sz val="10"/>
      <name val="Calibri"/>
      <family val="2"/>
      <scheme val="minor"/>
    </font>
    <font>
      <b/>
      <sz val="11"/>
      <color rgb="FFFA7D00"/>
      <name val="Calibri"/>
      <family val="2"/>
      <scheme val="minor"/>
    </font>
    <font>
      <sz val="10"/>
      <color indexed="8"/>
      <name val="Arial"/>
      <family val="2"/>
    </font>
    <font>
      <u/>
      <sz val="11"/>
      <color theme="10"/>
      <name val="Calibri"/>
      <family val="2"/>
      <scheme val="minor"/>
    </font>
    <font>
      <u/>
      <sz val="11"/>
      <color theme="11"/>
      <name val="Calibri"/>
      <family val="2"/>
      <scheme val="minor"/>
    </font>
    <font>
      <sz val="11"/>
      <name val="Calibri"/>
      <family val="2"/>
      <scheme val="minor"/>
    </font>
    <font>
      <b/>
      <sz val="11"/>
      <color theme="0"/>
      <name val="Calibri"/>
      <family val="2"/>
    </font>
    <font>
      <sz val="11"/>
      <color theme="0"/>
      <name val="Calibri"/>
      <family val="2"/>
    </font>
    <font>
      <b/>
      <sz val="11"/>
      <color theme="1"/>
      <name val="Calibri"/>
      <family val="2"/>
    </font>
    <font>
      <sz val="11"/>
      <color theme="1"/>
      <name val="Calibri"/>
      <family val="2"/>
    </font>
    <font>
      <b/>
      <sz val="11"/>
      <color rgb="FF3F3F3F"/>
      <name val="Calibri"/>
      <family val="2"/>
    </font>
    <font>
      <b/>
      <sz val="11"/>
      <name val="Calibri"/>
      <family val="2"/>
    </font>
    <font>
      <sz val="11"/>
      <color rgb="FF3F3F76"/>
      <name val="Calibri"/>
      <family val="2"/>
    </font>
    <font>
      <sz val="11"/>
      <name val="Calibri"/>
      <family val="2"/>
    </font>
    <font>
      <sz val="10"/>
      <color theme="1"/>
      <name val="Arial"/>
      <family val="2"/>
    </font>
    <font>
      <sz val="10"/>
      <color rgb="FF000000"/>
      <name val="Arial"/>
      <family val="2"/>
    </font>
    <font>
      <b/>
      <sz val="18"/>
      <color theme="1"/>
      <name val="Cambria"/>
      <family val="1"/>
      <scheme val="major"/>
    </font>
    <font>
      <b/>
      <i/>
      <sz val="11"/>
      <color rgb="FFFF0000"/>
      <name val="Calibri"/>
      <family val="2"/>
      <scheme val="minor"/>
    </font>
    <font>
      <b/>
      <sz val="12"/>
      <color theme="0"/>
      <name val="Cambria"/>
      <family val="1"/>
      <scheme val="major"/>
    </font>
    <font>
      <i/>
      <sz val="11"/>
      <name val="Calibri"/>
      <family val="2"/>
      <scheme val="minor"/>
    </font>
    <font>
      <b/>
      <sz val="12"/>
      <color theme="1"/>
      <name val="Calibri"/>
      <family val="2"/>
      <scheme val="minor"/>
    </font>
    <font>
      <sz val="11"/>
      <color theme="0" tint="-0.499984740745262"/>
      <name val="Calibri"/>
      <family val="2"/>
      <scheme val="minor"/>
    </font>
    <font>
      <b/>
      <sz val="11"/>
      <color theme="0" tint="-0.499984740745262"/>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499984740745262"/>
        <bgColor indexed="64"/>
      </patternFill>
    </fill>
    <fill>
      <patternFill patternType="solid">
        <fgColor theme="1" tint="0.34998626667073579"/>
        <bgColor indexed="64"/>
      </patternFill>
    </fill>
  </fills>
  <borders count="59">
    <border>
      <left/>
      <right/>
      <top/>
      <bottom/>
      <diagonal/>
    </border>
    <border>
      <left/>
      <right/>
      <top style="medium">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3F3F3F"/>
      </left>
      <right style="thin">
        <color rgb="FF3F3F3F"/>
      </right>
      <top style="thin">
        <color rgb="FF3F3F3F"/>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rgb="FF7F7F7F"/>
      </left>
      <right/>
      <top style="thin">
        <color rgb="FF7F7F7F"/>
      </top>
      <bottom style="thin">
        <color rgb="FF7F7F7F"/>
      </bottom>
      <diagonal/>
    </border>
    <border>
      <left style="thin">
        <color auto="1"/>
      </left>
      <right/>
      <top style="thin">
        <color auto="1"/>
      </top>
      <bottom style="medium">
        <color auto="1"/>
      </bottom>
      <diagonal/>
    </border>
    <border>
      <left style="medium">
        <color indexed="64"/>
      </left>
      <right/>
      <top/>
      <bottom/>
      <diagonal/>
    </border>
    <border>
      <left/>
      <right style="thin">
        <color rgb="FF7F7F7F"/>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right/>
      <top/>
      <bottom style="medium">
        <color indexed="64"/>
      </bottom>
      <diagonal/>
    </border>
    <border>
      <left/>
      <right style="medium">
        <color auto="1"/>
      </right>
      <top style="medium">
        <color auto="1"/>
      </top>
      <bottom style="thin">
        <color auto="1"/>
      </bottom>
      <diagonal/>
    </border>
    <border>
      <left style="thin">
        <color auto="1"/>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64"/>
      </right>
      <top style="thin">
        <color theme="9"/>
      </top>
      <bottom/>
      <diagonal/>
    </border>
  </borders>
  <cellStyleXfs count="302">
    <xf numFmtId="0" fontId="0" fillId="0" borderId="0"/>
    <xf numFmtId="165" fontId="1" fillId="0" borderId="0" applyFont="0" applyFill="0" applyBorder="0" applyAlignment="0" applyProtection="0"/>
    <xf numFmtId="164" fontId="1" fillId="0" borderId="0" applyFont="0" applyFill="0" applyBorder="0" applyAlignment="0" applyProtection="0"/>
    <xf numFmtId="0" fontId="7" fillId="6" borderId="3" applyNumberFormat="0" applyAlignment="0" applyProtection="0"/>
    <xf numFmtId="0" fontId="8" fillId="7" borderId="4" applyNumberFormat="0" applyAlignment="0" applyProtection="0"/>
    <xf numFmtId="0" fontId="10" fillId="7" borderId="3" applyNumberFormat="0" applyAlignment="0" applyProtection="0"/>
    <xf numFmtId="9" fontId="1" fillId="0" borderId="0" applyFont="0" applyFill="0" applyBorder="0" applyAlignment="0" applyProtection="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6">
    <xf numFmtId="0" fontId="0" fillId="0" borderId="0" xfId="0"/>
    <xf numFmtId="168" fontId="1" fillId="0" borderId="0" xfId="1" applyNumberFormat="1" applyFont="1"/>
    <xf numFmtId="168" fontId="6" fillId="0" borderId="0" xfId="1" applyNumberFormat="1" applyFont="1" applyAlignment="1">
      <alignment horizontal="left"/>
    </xf>
    <xf numFmtId="168" fontId="6" fillId="0" borderId="0" xfId="1" applyNumberFormat="1" applyFont="1"/>
    <xf numFmtId="0" fontId="0" fillId="5" borderId="0" xfId="0" applyFill="1"/>
    <xf numFmtId="168" fontId="4" fillId="3" borderId="1" xfId="1" applyNumberFormat="1" applyFont="1" applyFill="1" applyBorder="1"/>
    <xf numFmtId="168" fontId="4" fillId="3" borderId="2" xfId="1" applyNumberFormat="1" applyFont="1" applyFill="1" applyBorder="1"/>
    <xf numFmtId="168" fontId="1" fillId="9" borderId="0" xfId="1" applyNumberFormat="1" applyFont="1" applyFill="1"/>
    <xf numFmtId="168" fontId="1" fillId="0" borderId="2" xfId="1" applyNumberFormat="1" applyFont="1" applyBorder="1"/>
    <xf numFmtId="168" fontId="1" fillId="9" borderId="0" xfId="1" applyNumberFormat="1" applyFont="1" applyFill="1" applyAlignment="1">
      <alignment horizontal="center"/>
    </xf>
    <xf numFmtId="164" fontId="7" fillId="6" borderId="3" xfId="3" applyNumberFormat="1"/>
    <xf numFmtId="168" fontId="1" fillId="10" borderId="0" xfId="1" applyNumberFormat="1" applyFont="1" applyFill="1"/>
    <xf numFmtId="168" fontId="1" fillId="0" borderId="5" xfId="1" applyNumberFormat="1" applyFont="1" applyBorder="1"/>
    <xf numFmtId="168" fontId="1" fillId="0" borderId="15" xfId="1" applyNumberFormat="1" applyFont="1" applyBorder="1"/>
    <xf numFmtId="168" fontId="3" fillId="0" borderId="5" xfId="1" applyNumberFormat="1" applyFont="1" applyBorder="1"/>
    <xf numFmtId="168" fontId="14" fillId="0" borderId="0" xfId="1" applyNumberFormat="1" applyFont="1"/>
    <xf numFmtId="0" fontId="3" fillId="0" borderId="0" xfId="0" applyFont="1"/>
    <xf numFmtId="0" fontId="3" fillId="0" borderId="9" xfId="0" applyFont="1" applyBorder="1"/>
    <xf numFmtId="0" fontId="0" fillId="0" borderId="10" xfId="0" applyBorder="1"/>
    <xf numFmtId="0" fontId="3" fillId="0" borderId="11" xfId="0" applyFont="1" applyBorder="1"/>
    <xf numFmtId="0" fontId="0" fillId="0" borderId="13" xfId="0" applyBorder="1"/>
    <xf numFmtId="0" fontId="3" fillId="12" borderId="6" xfId="0" applyFont="1" applyFill="1" applyBorder="1"/>
    <xf numFmtId="0" fontId="0" fillId="12" borderId="8" xfId="0" applyFill="1" applyBorder="1"/>
    <xf numFmtId="164" fontId="7" fillId="6" borderId="10" xfId="2" applyFont="1" applyFill="1" applyBorder="1"/>
    <xf numFmtId="0" fontId="3" fillId="0" borderId="6" xfId="0" applyFont="1" applyBorder="1"/>
    <xf numFmtId="0" fontId="3" fillId="0" borderId="7" xfId="0" applyFont="1" applyBorder="1"/>
    <xf numFmtId="0" fontId="3" fillId="0" borderId="8" xfId="0" applyFont="1" applyBorder="1"/>
    <xf numFmtId="0" fontId="10" fillId="7" borderId="9" xfId="5" applyBorder="1"/>
    <xf numFmtId="9" fontId="3" fillId="0" borderId="5" xfId="0" applyNumberFormat="1" applyFont="1" applyBorder="1"/>
    <xf numFmtId="168" fontId="8" fillId="7" borderId="10" xfId="1" applyNumberFormat="1" applyFont="1" applyFill="1" applyBorder="1"/>
    <xf numFmtId="0" fontId="0" fillId="0" borderId="9" xfId="0" applyBorder="1"/>
    <xf numFmtId="9" fontId="8" fillId="7" borderId="10" xfId="4" applyNumberFormat="1" applyBorder="1"/>
    <xf numFmtId="0" fontId="0" fillId="0" borderId="11" xfId="0" applyBorder="1"/>
    <xf numFmtId="9" fontId="3" fillId="0" borderId="12" xfId="0" applyNumberFormat="1" applyFont="1" applyBorder="1"/>
    <xf numFmtId="0" fontId="3" fillId="0" borderId="19" xfId="0" applyFont="1" applyBorder="1"/>
    <xf numFmtId="9" fontId="8" fillId="7" borderId="13" xfId="4" applyNumberFormat="1" applyBorder="1"/>
    <xf numFmtId="9" fontId="3" fillId="2" borderId="5" xfId="0" applyNumberFormat="1" applyFont="1" applyFill="1" applyBorder="1"/>
    <xf numFmtId="9" fontId="3" fillId="2" borderId="12" xfId="0" applyNumberFormat="1" applyFont="1" applyFill="1" applyBorder="1"/>
    <xf numFmtId="0" fontId="3" fillId="0" borderId="6" xfId="0" applyFont="1" applyBorder="1" applyAlignment="1">
      <alignment wrapText="1"/>
    </xf>
    <xf numFmtId="10" fontId="8" fillId="7" borderId="8" xfId="4" applyNumberFormat="1" applyBorder="1"/>
    <xf numFmtId="165" fontId="8" fillId="7" borderId="13" xfId="1" applyFont="1" applyFill="1" applyBorder="1"/>
    <xf numFmtId="0" fontId="7" fillId="6" borderId="8" xfId="3" applyBorder="1"/>
    <xf numFmtId="167" fontId="8" fillId="7" borderId="13" xfId="4" applyNumberFormat="1" applyBorder="1"/>
    <xf numFmtId="168" fontId="16" fillId="3" borderId="1" xfId="1" applyNumberFormat="1" applyFont="1" applyFill="1" applyBorder="1"/>
    <xf numFmtId="168" fontId="16" fillId="3" borderId="2" xfId="1" applyNumberFormat="1" applyFont="1" applyFill="1" applyBorder="1"/>
    <xf numFmtId="168" fontId="17" fillId="0" borderId="0" xfId="1" applyNumberFormat="1" applyFont="1" applyBorder="1" applyAlignment="1">
      <alignment horizontal="center" wrapText="1"/>
    </xf>
    <xf numFmtId="168" fontId="18" fillId="0" borderId="0" xfId="1" applyNumberFormat="1" applyFont="1" applyBorder="1"/>
    <xf numFmtId="168" fontId="18" fillId="0" borderId="0" xfId="1" applyNumberFormat="1" applyFont="1" applyAlignment="1">
      <alignment wrapText="1"/>
    </xf>
    <xf numFmtId="169" fontId="18" fillId="0" borderId="0" xfId="2" applyNumberFormat="1" applyFont="1" applyBorder="1"/>
    <xf numFmtId="168" fontId="18" fillId="0" borderId="2" xfId="1" applyNumberFormat="1" applyFont="1" applyBorder="1" applyAlignment="1">
      <alignment wrapText="1"/>
    </xf>
    <xf numFmtId="169" fontId="18" fillId="0" borderId="2" xfId="2" applyNumberFormat="1" applyFont="1" applyBorder="1"/>
    <xf numFmtId="168" fontId="18" fillId="0" borderId="2" xfId="1" applyNumberFormat="1" applyFont="1" applyBorder="1"/>
    <xf numFmtId="168" fontId="17" fillId="2" borderId="0" xfId="1" applyNumberFormat="1" applyFont="1" applyFill="1" applyBorder="1" applyAlignment="1">
      <alignment horizontal="center" wrapText="1"/>
    </xf>
    <xf numFmtId="169" fontId="17" fillId="2" borderId="0" xfId="2" applyNumberFormat="1" applyFont="1" applyFill="1" applyBorder="1"/>
    <xf numFmtId="168" fontId="17" fillId="2" borderId="0" xfId="1" applyNumberFormat="1" applyFont="1" applyFill="1" applyBorder="1"/>
    <xf numFmtId="168" fontId="18" fillId="0" borderId="0" xfId="1" applyNumberFormat="1" applyFont="1" applyBorder="1" applyAlignment="1">
      <alignment horizontal="left" wrapText="1"/>
    </xf>
    <xf numFmtId="168" fontId="20" fillId="7" borderId="3" xfId="5" applyNumberFormat="1" applyFont="1"/>
    <xf numFmtId="169" fontId="21" fillId="6" borderId="3" xfId="3" applyNumberFormat="1" applyFont="1" applyAlignment="1">
      <alignment horizontal="left" wrapText="1"/>
    </xf>
    <xf numFmtId="168" fontId="21" fillId="6" borderId="3" xfId="3" applyNumberFormat="1" applyFont="1"/>
    <xf numFmtId="168" fontId="17" fillId="0" borderId="0" xfId="1" applyNumberFormat="1" applyFont="1" applyFill="1" applyBorder="1" applyAlignment="1">
      <alignment horizontal="center" wrapText="1"/>
    </xf>
    <xf numFmtId="168" fontId="18" fillId="0" borderId="0" xfId="1" applyNumberFormat="1" applyFont="1"/>
    <xf numFmtId="169" fontId="18" fillId="0" borderId="0" xfId="2" applyNumberFormat="1" applyFont="1"/>
    <xf numFmtId="168" fontId="18" fillId="0" borderId="0" xfId="1" applyNumberFormat="1" applyFont="1" applyFill="1" applyBorder="1" applyAlignment="1">
      <alignment wrapText="1"/>
    </xf>
    <xf numFmtId="168" fontId="21" fillId="6" borderId="3" xfId="3" applyNumberFormat="1" applyFont="1" applyAlignment="1">
      <alignment wrapText="1"/>
    </xf>
    <xf numFmtId="169" fontId="19" fillId="7" borderId="4" xfId="2" applyNumberFormat="1" applyFont="1" applyFill="1" applyBorder="1"/>
    <xf numFmtId="168" fontId="18" fillId="0" borderId="2" xfId="1" applyNumberFormat="1" applyFont="1" applyFill="1" applyBorder="1" applyAlignment="1">
      <alignment wrapText="1"/>
    </xf>
    <xf numFmtId="168" fontId="18" fillId="0" borderId="0" xfId="1" applyNumberFormat="1" applyFont="1" applyFill="1" applyBorder="1"/>
    <xf numFmtId="169" fontId="18" fillId="0" borderId="0" xfId="2" applyNumberFormat="1" applyFont="1" applyFill="1" applyBorder="1"/>
    <xf numFmtId="168" fontId="18" fillId="0" borderId="0" xfId="1" applyNumberFormat="1" applyFont="1" applyFill="1" applyBorder="1" applyAlignment="1">
      <alignment horizontal="left" wrapText="1"/>
    </xf>
    <xf numFmtId="169" fontId="21" fillId="6" borderId="3" xfId="2" applyNumberFormat="1" applyFont="1" applyFill="1" applyBorder="1"/>
    <xf numFmtId="164" fontId="18" fillId="0" borderId="0" xfId="2" applyFont="1"/>
    <xf numFmtId="168" fontId="18" fillId="0" borderId="0" xfId="1" applyNumberFormat="1" applyFont="1" applyFill="1" applyBorder="1" applyAlignment="1">
      <alignment horizontal="left" vertical="top" wrapText="1"/>
    </xf>
    <xf numFmtId="164" fontId="21" fillId="6" borderId="3" xfId="2" applyFont="1" applyFill="1" applyBorder="1"/>
    <xf numFmtId="168" fontId="18" fillId="0" borderId="2" xfId="1" applyNumberFormat="1" applyFont="1" applyFill="1" applyBorder="1" applyAlignment="1">
      <alignment horizontal="left" wrapText="1"/>
    </xf>
    <xf numFmtId="164" fontId="21" fillId="6" borderId="18" xfId="2" applyFont="1" applyFill="1" applyBorder="1"/>
    <xf numFmtId="168" fontId="17" fillId="0" borderId="0" xfId="1" applyNumberFormat="1" applyFont="1"/>
    <xf numFmtId="169" fontId="17" fillId="0" borderId="0" xfId="2" applyNumberFormat="1" applyFont="1"/>
    <xf numFmtId="169" fontId="18" fillId="5" borderId="0" xfId="2" applyNumberFormat="1" applyFont="1" applyFill="1"/>
    <xf numFmtId="168" fontId="18" fillId="5" borderId="0" xfId="1" applyNumberFormat="1" applyFont="1" applyFill="1"/>
    <xf numFmtId="168" fontId="20" fillId="2" borderId="0" xfId="1" applyNumberFormat="1" applyFont="1" applyFill="1" applyBorder="1" applyAlignment="1">
      <alignment horizontal="center" wrapText="1"/>
    </xf>
    <xf numFmtId="169" fontId="20" fillId="2" borderId="0" xfId="2" applyNumberFormat="1" applyFont="1" applyFill="1" applyAlignment="1">
      <alignment horizontal="center"/>
    </xf>
    <xf numFmtId="168" fontId="20" fillId="2" borderId="0" xfId="1" applyNumberFormat="1" applyFont="1" applyFill="1" applyAlignment="1">
      <alignment horizontal="center"/>
    </xf>
    <xf numFmtId="168" fontId="15" fillId="3" borderId="1" xfId="1" applyNumberFormat="1" applyFont="1" applyFill="1" applyBorder="1" applyAlignment="1">
      <alignment horizontal="center" wrapText="1"/>
    </xf>
    <xf numFmtId="168" fontId="16" fillId="3" borderId="1" xfId="1" applyNumberFormat="1" applyFont="1" applyFill="1" applyBorder="1" applyAlignment="1">
      <alignment horizontal="center" vertical="center" wrapText="1"/>
    </xf>
    <xf numFmtId="168" fontId="15" fillId="3" borderId="2" xfId="1" applyNumberFormat="1" applyFont="1" applyFill="1" applyBorder="1" applyAlignment="1">
      <alignment horizontal="center" wrapText="1"/>
    </xf>
    <xf numFmtId="168" fontId="16" fillId="3" borderId="2" xfId="1" applyNumberFormat="1" applyFont="1" applyFill="1" applyBorder="1" applyAlignment="1">
      <alignment horizontal="center" vertical="center" wrapText="1"/>
    </xf>
    <xf numFmtId="168" fontId="17" fillId="0" borderId="0" xfId="1" applyNumberFormat="1" applyFont="1" applyBorder="1"/>
    <xf numFmtId="168" fontId="17" fillId="0" borderId="0" xfId="1" applyNumberFormat="1" applyFont="1" applyAlignment="1">
      <alignment horizontal="center" wrapText="1"/>
    </xf>
    <xf numFmtId="169" fontId="21" fillId="11" borderId="3" xfId="2" applyNumberFormat="1" applyFont="1" applyFill="1" applyBorder="1"/>
    <xf numFmtId="164" fontId="18" fillId="0" borderId="0" xfId="2" applyFont="1" applyFill="1" applyBorder="1"/>
    <xf numFmtId="168" fontId="17" fillId="0" borderId="2" xfId="1" applyNumberFormat="1" applyFont="1" applyFill="1" applyBorder="1" applyAlignment="1">
      <alignment horizontal="center" wrapText="1"/>
    </xf>
    <xf numFmtId="168" fontId="17" fillId="0" borderId="0" xfId="1" applyNumberFormat="1" applyFont="1" applyFill="1" applyBorder="1"/>
    <xf numFmtId="168" fontId="18" fillId="5" borderId="0" xfId="1" applyNumberFormat="1" applyFont="1" applyFill="1" applyBorder="1" applyAlignment="1">
      <alignment wrapText="1"/>
    </xf>
    <xf numFmtId="165" fontId="22" fillId="0" borderId="0" xfId="1" applyFont="1"/>
    <xf numFmtId="168" fontId="22" fillId="0" borderId="0" xfId="1" applyNumberFormat="1" applyFont="1"/>
    <xf numFmtId="169" fontId="22" fillId="0" borderId="0" xfId="2" applyNumberFormat="1" applyFont="1"/>
    <xf numFmtId="164" fontId="18" fillId="0" borderId="2" xfId="2" applyFont="1" applyFill="1" applyBorder="1"/>
    <xf numFmtId="168" fontId="1" fillId="13" borderId="0" xfId="1" applyNumberFormat="1" applyFont="1" applyFill="1"/>
    <xf numFmtId="168" fontId="1" fillId="0" borderId="0" xfId="1" applyNumberFormat="1" applyFont="1" applyFill="1"/>
    <xf numFmtId="168" fontId="15" fillId="13" borderId="0" xfId="1" applyNumberFormat="1" applyFont="1" applyFill="1" applyBorder="1" applyAlignment="1">
      <alignment horizontal="center" wrapText="1"/>
    </xf>
    <xf numFmtId="168" fontId="16" fillId="13" borderId="0" xfId="1" applyNumberFormat="1" applyFont="1" applyFill="1" applyBorder="1" applyAlignment="1">
      <alignment horizontal="center" vertical="center" wrapText="1"/>
    </xf>
    <xf numFmtId="168" fontId="16" fillId="13" borderId="0" xfId="1" applyNumberFormat="1" applyFont="1" applyFill="1" applyBorder="1"/>
    <xf numFmtId="168" fontId="17" fillId="13" borderId="0" xfId="1" applyNumberFormat="1" applyFont="1" applyFill="1" applyBorder="1" applyAlignment="1">
      <alignment horizontal="center" wrapText="1"/>
    </xf>
    <xf numFmtId="168" fontId="18" fillId="13" borderId="0" xfId="1" applyNumberFormat="1" applyFont="1" applyFill="1" applyBorder="1"/>
    <xf numFmtId="169" fontId="18" fillId="13" borderId="0" xfId="2" applyNumberFormat="1" applyFont="1" applyFill="1" applyBorder="1"/>
    <xf numFmtId="168" fontId="18" fillId="13" borderId="0" xfId="1" applyNumberFormat="1" applyFont="1" applyFill="1"/>
    <xf numFmtId="169" fontId="18" fillId="13" borderId="0" xfId="2" applyNumberFormat="1" applyFont="1" applyFill="1"/>
    <xf numFmtId="168" fontId="18" fillId="13" borderId="0" xfId="1" applyNumberFormat="1" applyFont="1" applyFill="1" applyBorder="1" applyAlignment="1">
      <alignment wrapText="1"/>
    </xf>
    <xf numFmtId="168" fontId="5" fillId="2" borderId="0" xfId="1" applyNumberFormat="1" applyFont="1" applyFill="1" applyBorder="1" applyAlignment="1">
      <alignment horizontal="left" vertical="center" wrapText="1"/>
    </xf>
    <xf numFmtId="168" fontId="5" fillId="2" borderId="2" xfId="1" applyNumberFormat="1" applyFont="1" applyFill="1" applyBorder="1" applyAlignment="1">
      <alignment horizontal="left" vertical="center" wrapText="1"/>
    </xf>
    <xf numFmtId="168" fontId="5" fillId="13" borderId="0" xfId="1" applyNumberFormat="1" applyFont="1" applyFill="1" applyBorder="1" applyAlignment="1">
      <alignment horizontal="left" vertical="center" wrapText="1"/>
    </xf>
    <xf numFmtId="168" fontId="5" fillId="8" borderId="0" xfId="1" applyNumberFormat="1" applyFont="1" applyFill="1" applyBorder="1" applyAlignment="1">
      <alignment horizontal="right" vertical="center" wrapText="1"/>
    </xf>
    <xf numFmtId="168" fontId="1" fillId="8" borderId="0" xfId="1" applyNumberFormat="1" applyFont="1" applyFill="1"/>
    <xf numFmtId="168" fontId="5" fillId="9" borderId="0" xfId="1" applyNumberFormat="1" applyFont="1" applyFill="1" applyBorder="1" applyAlignment="1">
      <alignment horizontal="center" vertical="center" wrapText="1"/>
    </xf>
    <xf numFmtId="49" fontId="1" fillId="9" borderId="0" xfId="1" applyNumberFormat="1" applyFont="1" applyFill="1" applyAlignment="1">
      <alignment horizontal="center"/>
    </xf>
    <xf numFmtId="168" fontId="5" fillId="9" borderId="0" xfId="1" applyNumberFormat="1" applyFont="1" applyFill="1" applyBorder="1" applyAlignment="1">
      <alignment horizontal="left" vertical="center" wrapText="1"/>
    </xf>
    <xf numFmtId="168" fontId="5" fillId="2" borderId="5" xfId="1" applyNumberFormat="1" applyFont="1" applyFill="1" applyBorder="1" applyAlignment="1">
      <alignment horizontal="left" vertical="center" wrapText="1"/>
    </xf>
    <xf numFmtId="165" fontId="1" fillId="0" borderId="5" xfId="1" applyFont="1" applyBorder="1"/>
    <xf numFmtId="168" fontId="5" fillId="2" borderId="14" xfId="1" applyNumberFormat="1" applyFont="1" applyFill="1" applyBorder="1" applyAlignment="1">
      <alignment horizontal="left" vertical="center" wrapText="1"/>
    </xf>
    <xf numFmtId="168" fontId="2" fillId="10" borderId="14" xfId="1" applyNumberFormat="1" applyFont="1" applyFill="1" applyBorder="1" applyAlignment="1">
      <alignment horizontal="left" vertical="center" wrapText="1"/>
    </xf>
    <xf numFmtId="168" fontId="5" fillId="0" borderId="9" xfId="1" applyNumberFormat="1" applyFont="1" applyFill="1" applyBorder="1" applyAlignment="1">
      <alignment horizontal="left" vertical="center" wrapText="1"/>
    </xf>
    <xf numFmtId="168" fontId="1" fillId="0" borderId="5" xfId="1" applyNumberFormat="1" applyFont="1" applyFill="1" applyBorder="1"/>
    <xf numFmtId="168" fontId="5" fillId="0" borderId="16" xfId="1" applyNumberFormat="1" applyFont="1" applyFill="1" applyBorder="1" applyAlignment="1">
      <alignment horizontal="left" vertical="center" wrapText="1"/>
    </xf>
    <xf numFmtId="168" fontId="1" fillId="0" borderId="17" xfId="1" applyNumberFormat="1" applyFont="1" applyFill="1" applyBorder="1"/>
    <xf numFmtId="168" fontId="1" fillId="0" borderId="0" xfId="1" applyNumberFormat="1" applyFont="1" applyBorder="1" applyAlignment="1">
      <alignment horizontal="right" vertical="center"/>
    </xf>
    <xf numFmtId="168" fontId="14" fillId="0" borderId="0" xfId="1" applyNumberFormat="1" applyFont="1" applyBorder="1" applyAlignment="1">
      <alignment horizontal="left"/>
    </xf>
    <xf numFmtId="168" fontId="14" fillId="4" borderId="0" xfId="1" applyNumberFormat="1" applyFont="1" applyFill="1"/>
    <xf numFmtId="165" fontId="14" fillId="0" borderId="0" xfId="1" applyFont="1"/>
    <xf numFmtId="168" fontId="1" fillId="0" borderId="0" xfId="1" applyNumberFormat="1" applyFont="1" applyBorder="1" applyAlignment="1">
      <alignment horizontal="left"/>
    </xf>
    <xf numFmtId="168" fontId="1" fillId="4" borderId="0" xfId="1" applyNumberFormat="1" applyFont="1" applyFill="1"/>
    <xf numFmtId="165" fontId="1" fillId="0" borderId="0" xfId="1" applyFont="1"/>
    <xf numFmtId="164" fontId="0" fillId="5" borderId="0" xfId="2" applyFont="1" applyFill="1"/>
    <xf numFmtId="164" fontId="0" fillId="5" borderId="2" xfId="2" applyFont="1" applyFill="1" applyBorder="1"/>
    <xf numFmtId="164" fontId="3" fillId="5" borderId="0" xfId="2" applyFont="1" applyFill="1"/>
    <xf numFmtId="165" fontId="8" fillId="7" borderId="10" xfId="1" applyFont="1" applyFill="1" applyBorder="1"/>
    <xf numFmtId="9" fontId="23" fillId="0" borderId="5" xfId="0" applyNumberFormat="1" applyFont="1" applyBorder="1" applyAlignment="1">
      <alignment horizontal="center" vertical="center" wrapText="1"/>
    </xf>
    <xf numFmtId="0" fontId="24" fillId="0" borderId="5" xfId="0" applyFont="1" applyBorder="1" applyAlignment="1">
      <alignment horizontal="center" vertical="center"/>
    </xf>
    <xf numFmtId="1" fontId="0" fillId="0" borderId="5" xfId="0" applyNumberFormat="1" applyBorder="1"/>
    <xf numFmtId="0" fontId="3" fillId="0" borderId="7" xfId="0" applyFont="1" applyBorder="1" applyAlignment="1">
      <alignment wrapText="1"/>
    </xf>
    <xf numFmtId="0" fontId="0" fillId="0" borderId="7" xfId="0" applyBorder="1"/>
    <xf numFmtId="0" fontId="23" fillId="0" borderId="9" xfId="0" applyFont="1" applyBorder="1" applyAlignment="1">
      <alignment horizontal="center" vertical="center" wrapText="1"/>
    </xf>
    <xf numFmtId="1" fontId="0" fillId="0" borderId="10" xfId="0" applyNumberFormat="1" applyBorder="1"/>
    <xf numFmtId="0" fontId="23" fillId="0" borderId="11" xfId="0" applyFont="1" applyBorder="1" applyAlignment="1">
      <alignment horizontal="center" vertical="center" wrapText="1"/>
    </xf>
    <xf numFmtId="9" fontId="23" fillId="0" borderId="12" xfId="0" applyNumberFormat="1" applyFont="1" applyBorder="1" applyAlignment="1">
      <alignment horizontal="center" vertical="center" wrapText="1"/>
    </xf>
    <xf numFmtId="0" fontId="24" fillId="0" borderId="12" xfId="0" applyFont="1" applyBorder="1" applyAlignment="1">
      <alignment horizontal="center" vertical="center"/>
    </xf>
    <xf numFmtId="1" fontId="0" fillId="0" borderId="13" xfId="0" applyNumberFormat="1" applyBorder="1"/>
    <xf numFmtId="1" fontId="0" fillId="14" borderId="10" xfId="0" applyNumberFormat="1" applyFill="1" applyBorder="1"/>
    <xf numFmtId="9" fontId="23" fillId="14" borderId="5" xfId="0" applyNumberFormat="1" applyFont="1" applyFill="1" applyBorder="1" applyAlignment="1">
      <alignment horizontal="center" vertical="center" wrapText="1"/>
    </xf>
    <xf numFmtId="9" fontId="0" fillId="0" borderId="5" xfId="0" applyNumberFormat="1" applyBorder="1"/>
    <xf numFmtId="9" fontId="0" fillId="0" borderId="12" xfId="0" applyNumberFormat="1" applyBorder="1"/>
    <xf numFmtId="1" fontId="0" fillId="0" borderId="8" xfId="0" applyNumberFormat="1" applyBorder="1"/>
    <xf numFmtId="1" fontId="0" fillId="0" borderId="12" xfId="0" applyNumberFormat="1" applyBorder="1"/>
    <xf numFmtId="0" fontId="3" fillId="5" borderId="9" xfId="0" applyFont="1" applyFill="1" applyBorder="1"/>
    <xf numFmtId="1" fontId="24" fillId="0" borderId="5" xfId="0" applyNumberFormat="1" applyFont="1" applyBorder="1" applyAlignment="1">
      <alignment horizontal="center" vertical="center"/>
    </xf>
    <xf numFmtId="164" fontId="19" fillId="7" borderId="4" xfId="2" applyFont="1" applyFill="1" applyBorder="1"/>
    <xf numFmtId="168" fontId="21" fillId="6" borderId="18" xfId="3" applyNumberFormat="1" applyFont="1" applyBorder="1" applyAlignment="1">
      <alignment wrapText="1"/>
    </xf>
    <xf numFmtId="168" fontId="21" fillId="6" borderId="18" xfId="3" applyNumberFormat="1" applyFont="1" applyBorder="1"/>
    <xf numFmtId="164" fontId="19" fillId="7" borderId="22" xfId="2" applyFont="1" applyFill="1" applyBorder="1"/>
    <xf numFmtId="169" fontId="19" fillId="7" borderId="22" xfId="2" applyNumberFormat="1" applyFont="1" applyFill="1" applyBorder="1"/>
    <xf numFmtId="168" fontId="17" fillId="0" borderId="0" xfId="1" applyNumberFormat="1" applyFont="1" applyAlignment="1">
      <alignment wrapText="1"/>
    </xf>
    <xf numFmtId="0" fontId="0" fillId="0" borderId="8" xfId="0" applyBorder="1" applyAlignment="1">
      <alignment wrapText="1"/>
    </xf>
    <xf numFmtId="0" fontId="3" fillId="0" borderId="8" xfId="0" applyFont="1" applyBorder="1" applyAlignment="1">
      <alignment wrapText="1"/>
    </xf>
    <xf numFmtId="1" fontId="24" fillId="0" borderId="9" xfId="0" applyNumberFormat="1" applyFont="1" applyBorder="1" applyAlignment="1">
      <alignment horizontal="center" vertical="center"/>
    </xf>
    <xf numFmtId="1" fontId="24" fillId="0" borderId="10" xfId="0" applyNumberFormat="1" applyFont="1" applyBorder="1" applyAlignment="1">
      <alignment horizontal="center" vertical="center"/>
    </xf>
    <xf numFmtId="2" fontId="0" fillId="0" borderId="10" xfId="0" applyNumberFormat="1" applyBorder="1"/>
    <xf numFmtId="2" fontId="0" fillId="0" borderId="13" xfId="0" applyNumberFormat="1" applyBorder="1"/>
    <xf numFmtId="169" fontId="17" fillId="5" borderId="0" xfId="2" applyNumberFormat="1" applyFont="1" applyFill="1" applyBorder="1"/>
    <xf numFmtId="170" fontId="0" fillId="0" borderId="0" xfId="0" applyNumberFormat="1"/>
    <xf numFmtId="2" fontId="0" fillId="0" borderId="0" xfId="0" applyNumberFormat="1"/>
    <xf numFmtId="9" fontId="3" fillId="2" borderId="0" xfId="0" applyNumberFormat="1" applyFont="1" applyFill="1"/>
    <xf numFmtId="0" fontId="0" fillId="0" borderId="6" xfId="0" applyBorder="1"/>
    <xf numFmtId="0" fontId="0" fillId="0" borderId="8" xfId="0" applyBorder="1"/>
    <xf numFmtId="164" fontId="0" fillId="0" borderId="10" xfId="2" applyFont="1" applyBorder="1"/>
    <xf numFmtId="165" fontId="0" fillId="0" borderId="13" xfId="1" applyFont="1" applyBorder="1"/>
    <xf numFmtId="0" fontId="3" fillId="0" borderId="23" xfId="0" applyFont="1" applyBorder="1"/>
    <xf numFmtId="0" fontId="0" fillId="0" borderId="24" xfId="0" applyBorder="1"/>
    <xf numFmtId="0" fontId="0" fillId="0" borderId="25" xfId="0" applyBorder="1"/>
    <xf numFmtId="0" fontId="25" fillId="5" borderId="0" xfId="0" applyFont="1" applyFill="1"/>
    <xf numFmtId="49" fontId="26" fillId="5" borderId="0" xfId="0" applyNumberFormat="1" applyFont="1" applyFill="1"/>
    <xf numFmtId="0" fontId="26" fillId="5" borderId="0" xfId="0" applyFont="1" applyFill="1" applyAlignment="1">
      <alignment vertical="top"/>
    </xf>
    <xf numFmtId="0" fontId="0" fillId="5" borderId="30" xfId="0" applyFill="1" applyBorder="1"/>
    <xf numFmtId="0" fontId="3" fillId="5" borderId="0" xfId="0" applyFont="1" applyFill="1"/>
    <xf numFmtId="0" fontId="0" fillId="5" borderId="31" xfId="0" applyFill="1" applyBorder="1"/>
    <xf numFmtId="0" fontId="0" fillId="5" borderId="32" xfId="0" applyFill="1" applyBorder="1"/>
    <xf numFmtId="0" fontId="0" fillId="5" borderId="33" xfId="0" applyFill="1" applyBorder="1"/>
    <xf numFmtId="0" fontId="0" fillId="5" borderId="34" xfId="0" applyFill="1" applyBorder="1"/>
    <xf numFmtId="164" fontId="3" fillId="5" borderId="2" xfId="2" applyFont="1" applyFill="1" applyBorder="1"/>
    <xf numFmtId="9" fontId="3" fillId="5" borderId="0" xfId="0" applyNumberFormat="1" applyFont="1" applyFill="1"/>
    <xf numFmtId="166" fontId="0" fillId="5" borderId="0" xfId="0" applyNumberFormat="1" applyFill="1"/>
    <xf numFmtId="9" fontId="0" fillId="5" borderId="0" xfId="0" applyNumberFormat="1" applyFill="1"/>
    <xf numFmtId="9" fontId="0" fillId="5" borderId="0" xfId="6" applyFont="1" applyFill="1"/>
    <xf numFmtId="0" fontId="3" fillId="19" borderId="6" xfId="0" applyFont="1" applyFill="1" applyBorder="1"/>
    <xf numFmtId="0" fontId="0" fillId="19" borderId="36" xfId="0" applyFill="1" applyBorder="1"/>
    <xf numFmtId="0" fontId="3" fillId="19" borderId="8" xfId="0" applyFont="1" applyFill="1" applyBorder="1"/>
    <xf numFmtId="0" fontId="0" fillId="5" borderId="10" xfId="0" applyFill="1" applyBorder="1"/>
    <xf numFmtId="0" fontId="0" fillId="5" borderId="10" xfId="0" applyFill="1" applyBorder="1" applyAlignment="1">
      <alignment wrapText="1"/>
    </xf>
    <xf numFmtId="0" fontId="0" fillId="11" borderId="35" xfId="0" applyFill="1" applyBorder="1"/>
    <xf numFmtId="0" fontId="14" fillId="11" borderId="37" xfId="3" applyFont="1" applyFill="1" applyBorder="1"/>
    <xf numFmtId="0" fontId="3" fillId="5" borderId="9" xfId="0" applyFont="1" applyFill="1" applyBorder="1" applyAlignment="1">
      <alignment wrapText="1"/>
    </xf>
    <xf numFmtId="0" fontId="3" fillId="20" borderId="0" xfId="0" applyFont="1" applyFill="1"/>
    <xf numFmtId="0" fontId="0" fillId="20" borderId="0" xfId="0" applyFill="1"/>
    <xf numFmtId="0" fontId="29" fillId="20" borderId="26" xfId="0" applyFont="1" applyFill="1" applyBorder="1"/>
    <xf numFmtId="0" fontId="29" fillId="0" borderId="39" xfId="0" applyFont="1" applyBorder="1" applyAlignment="1">
      <alignment horizontal="center"/>
    </xf>
    <xf numFmtId="0" fontId="29" fillId="0" borderId="0" xfId="0" applyFont="1" applyAlignment="1">
      <alignment horizontal="center"/>
    </xf>
    <xf numFmtId="168" fontId="5" fillId="15" borderId="1" xfId="1" applyNumberFormat="1" applyFont="1" applyFill="1" applyBorder="1" applyAlignment="1">
      <alignment horizontal="center" wrapText="1"/>
    </xf>
    <xf numFmtId="168" fontId="14" fillId="15" borderId="1" xfId="1" applyNumberFormat="1" applyFont="1" applyFill="1" applyBorder="1"/>
    <xf numFmtId="168" fontId="5" fillId="15" borderId="2" xfId="1" applyNumberFormat="1" applyFont="1" applyFill="1" applyBorder="1" applyAlignment="1">
      <alignment horizontal="left" wrapText="1"/>
    </xf>
    <xf numFmtId="168" fontId="14" fillId="15" borderId="2" xfId="1" applyNumberFormat="1" applyFont="1" applyFill="1" applyBorder="1"/>
    <xf numFmtId="168" fontId="2" fillId="5" borderId="0" xfId="1" applyNumberFormat="1" applyFont="1" applyFill="1" applyBorder="1"/>
    <xf numFmtId="168" fontId="4" fillId="5" borderId="1" xfId="1" applyNumberFormat="1" applyFont="1" applyFill="1" applyBorder="1"/>
    <xf numFmtId="168" fontId="4" fillId="5" borderId="2" xfId="1" applyNumberFormat="1" applyFont="1" applyFill="1" applyBorder="1"/>
    <xf numFmtId="168" fontId="6" fillId="5" borderId="0" xfId="1" applyNumberFormat="1" applyFont="1" applyFill="1"/>
    <xf numFmtId="168" fontId="5" fillId="5" borderId="19" xfId="1" applyNumberFormat="1" applyFont="1" applyFill="1" applyBorder="1" applyAlignment="1">
      <alignment horizontal="left" vertical="center" wrapText="1"/>
    </xf>
    <xf numFmtId="168" fontId="9" fillId="5" borderId="9" xfId="1" applyNumberFormat="1" applyFont="1" applyFill="1" applyBorder="1" applyAlignment="1">
      <alignment horizontal="left" vertical="center" wrapText="1"/>
    </xf>
    <xf numFmtId="168" fontId="6" fillId="5" borderId="0" xfId="1" applyNumberFormat="1" applyFont="1" applyFill="1" applyAlignment="1">
      <alignment horizontal="left"/>
    </xf>
    <xf numFmtId="164" fontId="0" fillId="5" borderId="20" xfId="2" applyFont="1" applyFill="1" applyBorder="1"/>
    <xf numFmtId="168" fontId="0" fillId="5" borderId="0" xfId="1" applyNumberFormat="1" applyFont="1" applyFill="1"/>
    <xf numFmtId="169" fontId="5" fillId="5" borderId="21" xfId="2" applyNumberFormat="1" applyFont="1" applyFill="1" applyBorder="1"/>
    <xf numFmtId="168" fontId="14" fillId="15" borderId="1" xfId="1" applyNumberFormat="1" applyFont="1" applyFill="1" applyBorder="1" applyAlignment="1">
      <alignment horizontal="right"/>
    </xf>
    <xf numFmtId="1" fontId="14" fillId="15" borderId="2" xfId="1" applyNumberFormat="1" applyFont="1" applyFill="1" applyBorder="1"/>
    <xf numFmtId="1" fontId="16" fillId="3" borderId="2" xfId="1" applyNumberFormat="1" applyFont="1" applyFill="1" applyBorder="1"/>
    <xf numFmtId="168" fontId="22" fillId="5" borderId="0" xfId="1" applyNumberFormat="1" applyFont="1" applyFill="1"/>
    <xf numFmtId="169" fontId="22" fillId="5" borderId="0" xfId="2" applyNumberFormat="1" applyFont="1" applyFill="1"/>
    <xf numFmtId="165" fontId="22" fillId="5" borderId="0" xfId="1" applyFont="1" applyFill="1"/>
    <xf numFmtId="168" fontId="17" fillId="0" borderId="0" xfId="1" applyNumberFormat="1" applyFont="1" applyBorder="1" applyAlignment="1">
      <alignment horizontal="left" wrapText="1"/>
    </xf>
    <xf numFmtId="168" fontId="21" fillId="0" borderId="40" xfId="3" applyNumberFormat="1" applyFont="1" applyFill="1" applyBorder="1" applyAlignment="1">
      <alignment wrapText="1"/>
    </xf>
    <xf numFmtId="3" fontId="7" fillId="6" borderId="35" xfId="3" applyNumberFormat="1" applyBorder="1"/>
    <xf numFmtId="0" fontId="0" fillId="0" borderId="5" xfId="0" applyBorder="1"/>
    <xf numFmtId="9" fontId="0" fillId="0" borderId="5" xfId="6" applyFont="1" applyBorder="1"/>
    <xf numFmtId="0" fontId="3" fillId="14" borderId="6" xfId="0" applyFont="1" applyFill="1" applyBorder="1"/>
    <xf numFmtId="0" fontId="0" fillId="14" borderId="8" xfId="0" applyFill="1" applyBorder="1"/>
    <xf numFmtId="0" fontId="0" fillId="0" borderId="39" xfId="0" applyBorder="1"/>
    <xf numFmtId="0" fontId="0" fillId="0" borderId="42" xfId="0" applyBorder="1"/>
    <xf numFmtId="0" fontId="3" fillId="0" borderId="10" xfId="0" applyFont="1" applyBorder="1"/>
    <xf numFmtId="0" fontId="3" fillId="0" borderId="13" xfId="0" applyFont="1" applyBorder="1"/>
    <xf numFmtId="0" fontId="3" fillId="0" borderId="5" xfId="0" applyFont="1" applyBorder="1"/>
    <xf numFmtId="0" fontId="0" fillId="0" borderId="1" xfId="0" applyBorder="1"/>
    <xf numFmtId="0" fontId="0" fillId="0" borderId="44" xfId="0" applyBorder="1"/>
    <xf numFmtId="0" fontId="3" fillId="0" borderId="9" xfId="0" applyFont="1" applyBorder="1" applyAlignment="1">
      <alignment wrapText="1"/>
    </xf>
    <xf numFmtId="9" fontId="0" fillId="0" borderId="10" xfId="6" applyFont="1" applyBorder="1"/>
    <xf numFmtId="0" fontId="0" fillId="0" borderId="47" xfId="0" applyBorder="1"/>
    <xf numFmtId="9" fontId="3" fillId="0" borderId="47" xfId="6" applyFont="1" applyBorder="1"/>
    <xf numFmtId="0" fontId="3" fillId="0" borderId="23" xfId="0" applyFont="1" applyBorder="1" applyAlignment="1">
      <alignment wrapText="1"/>
    </xf>
    <xf numFmtId="9" fontId="0" fillId="0" borderId="24" xfId="6" applyFont="1" applyBorder="1"/>
    <xf numFmtId="0" fontId="0" fillId="0" borderId="48" xfId="0" applyBorder="1"/>
    <xf numFmtId="9" fontId="0" fillId="0" borderId="9" xfId="6" applyFont="1" applyBorder="1"/>
    <xf numFmtId="0" fontId="10" fillId="7" borderId="10" xfId="5" applyBorder="1"/>
    <xf numFmtId="0" fontId="0" fillId="0" borderId="50" xfId="0" applyBorder="1"/>
    <xf numFmtId="0" fontId="0" fillId="0" borderId="49" xfId="0" applyBorder="1"/>
    <xf numFmtId="0" fontId="3" fillId="0" borderId="52" xfId="0" applyFont="1" applyBorder="1"/>
    <xf numFmtId="0" fontId="3" fillId="0" borderId="50" xfId="0" applyFont="1" applyBorder="1"/>
    <xf numFmtId="9" fontId="3" fillId="2" borderId="51" xfId="6" applyFont="1" applyFill="1" applyBorder="1"/>
    <xf numFmtId="9" fontId="3" fillId="2" borderId="53" xfId="0" applyNumberFormat="1" applyFont="1" applyFill="1" applyBorder="1"/>
    <xf numFmtId="0" fontId="3" fillId="0" borderId="11" xfId="0" applyFont="1" applyBorder="1" applyAlignment="1">
      <alignment wrapText="1"/>
    </xf>
    <xf numFmtId="0" fontId="0" fillId="11" borderId="10" xfId="0" applyFill="1" applyBorder="1"/>
    <xf numFmtId="0" fontId="0" fillId="11" borderId="13" xfId="0" applyFill="1" applyBorder="1"/>
    <xf numFmtId="0" fontId="3" fillId="0" borderId="16" xfId="0" applyFont="1" applyBorder="1"/>
    <xf numFmtId="164" fontId="0" fillId="0" borderId="46" xfId="2" applyFont="1" applyBorder="1"/>
    <xf numFmtId="0" fontId="3" fillId="0" borderId="41" xfId="0" applyFont="1" applyBorder="1"/>
    <xf numFmtId="168" fontId="20" fillId="21" borderId="3" xfId="5" applyNumberFormat="1" applyFont="1" applyFill="1"/>
    <xf numFmtId="43" fontId="20" fillId="21" borderId="3" xfId="5" applyNumberFormat="1" applyFont="1" applyFill="1"/>
    <xf numFmtId="168" fontId="19" fillId="21" borderId="4" xfId="4" applyNumberFormat="1" applyFont="1" applyFill="1"/>
    <xf numFmtId="1" fontId="0" fillId="0" borderId="0" xfId="0" applyNumberFormat="1"/>
    <xf numFmtId="1" fontId="0" fillId="5" borderId="0" xfId="0" applyNumberFormat="1" applyFill="1"/>
    <xf numFmtId="0" fontId="4" fillId="23" borderId="0" xfId="0" applyFont="1" applyFill="1"/>
    <xf numFmtId="0" fontId="2" fillId="23" borderId="0" xfId="0" applyFont="1" applyFill="1"/>
    <xf numFmtId="0" fontId="4" fillId="5" borderId="0" xfId="0" applyFont="1" applyFill="1"/>
    <xf numFmtId="9" fontId="14" fillId="18" borderId="0" xfId="0" applyNumberFormat="1" applyFont="1" applyFill="1" applyAlignment="1">
      <alignment horizontal="right"/>
    </xf>
    <xf numFmtId="1" fontId="14" fillId="18" borderId="0" xfId="0" applyNumberFormat="1" applyFont="1" applyFill="1" applyAlignment="1">
      <alignment horizontal="right"/>
    </xf>
    <xf numFmtId="0" fontId="14" fillId="0" borderId="0" xfId="0" applyFont="1"/>
    <xf numFmtId="168" fontId="3" fillId="0" borderId="0" xfId="1" applyNumberFormat="1" applyFont="1" applyFill="1"/>
    <xf numFmtId="168" fontId="3" fillId="0" borderId="5" xfId="1" applyNumberFormat="1" applyFont="1" applyFill="1" applyBorder="1"/>
    <xf numFmtId="168" fontId="1" fillId="0" borderId="35" xfId="1" applyNumberFormat="1" applyFont="1" applyBorder="1"/>
    <xf numFmtId="168" fontId="3" fillId="0" borderId="35" xfId="1" applyNumberFormat="1" applyFont="1" applyBorder="1"/>
    <xf numFmtId="168" fontId="1" fillId="0" borderId="54" xfId="1" applyNumberFormat="1" applyFont="1" applyBorder="1"/>
    <xf numFmtId="168" fontId="1" fillId="0" borderId="35" xfId="1" applyNumberFormat="1" applyFont="1" applyFill="1" applyBorder="1"/>
    <xf numFmtId="168" fontId="1" fillId="0" borderId="55" xfId="1" applyNumberFormat="1" applyFont="1" applyFill="1" applyBorder="1"/>
    <xf numFmtId="168" fontId="1" fillId="0" borderId="56" xfId="1" applyNumberFormat="1" applyFont="1" applyBorder="1"/>
    <xf numFmtId="168" fontId="3" fillId="0" borderId="56" xfId="1" applyNumberFormat="1" applyFont="1" applyBorder="1"/>
    <xf numFmtId="168" fontId="1" fillId="0" borderId="57" xfId="1" applyNumberFormat="1" applyFont="1" applyBorder="1"/>
    <xf numFmtId="168" fontId="1" fillId="0" borderId="0" xfId="1" applyNumberFormat="1" applyFont="1" applyFill="1" applyBorder="1"/>
    <xf numFmtId="168" fontId="1" fillId="0" borderId="0" xfId="1" applyNumberFormat="1" applyFont="1" applyFill="1" applyBorder="1" applyAlignment="1">
      <alignment horizontal="center"/>
    </xf>
    <xf numFmtId="168" fontId="14" fillId="0" borderId="0" xfId="1" applyNumberFormat="1" applyFont="1" applyFill="1" applyBorder="1"/>
    <xf numFmtId="168" fontId="3" fillId="0" borderId="0" xfId="1" applyNumberFormat="1" applyFont="1" applyFill="1" applyBorder="1"/>
    <xf numFmtId="165" fontId="14" fillId="0" borderId="0" xfId="1" applyFont="1" applyFill="1" applyBorder="1"/>
    <xf numFmtId="168" fontId="5" fillId="0" borderId="5" xfId="1" applyNumberFormat="1" applyFont="1" applyFill="1" applyBorder="1" applyAlignment="1">
      <alignment horizontal="left" vertical="center" wrapText="1"/>
    </xf>
    <xf numFmtId="168" fontId="3" fillId="0" borderId="35" xfId="1" applyNumberFormat="1" applyFont="1" applyFill="1" applyBorder="1"/>
    <xf numFmtId="168" fontId="31" fillId="0" borderId="5" xfId="1" applyNumberFormat="1" applyFont="1" applyFill="1" applyBorder="1" applyAlignment="1">
      <alignment horizontal="left" vertical="center" wrapText="1"/>
    </xf>
    <xf numFmtId="1" fontId="30" fillId="0" borderId="5" xfId="0" applyNumberFormat="1" applyFont="1" applyBorder="1"/>
    <xf numFmtId="1" fontId="30" fillId="0" borderId="35" xfId="0" applyNumberFormat="1" applyFont="1" applyBorder="1"/>
    <xf numFmtId="0" fontId="30" fillId="0" borderId="0" xfId="0" applyFont="1"/>
    <xf numFmtId="168" fontId="30" fillId="0" borderId="5" xfId="1" applyNumberFormat="1" applyFont="1" applyFill="1" applyBorder="1"/>
    <xf numFmtId="168" fontId="30" fillId="0" borderId="35" xfId="1" applyNumberFormat="1" applyFont="1" applyFill="1" applyBorder="1"/>
    <xf numFmtId="168" fontId="30" fillId="0" borderId="0" xfId="1" applyNumberFormat="1" applyFont="1" applyFill="1" applyBorder="1"/>
    <xf numFmtId="168" fontId="30" fillId="0" borderId="0" xfId="1" applyNumberFormat="1" applyFont="1" applyFill="1"/>
    <xf numFmtId="1" fontId="2" fillId="22" borderId="0" xfId="0" applyNumberFormat="1" applyFont="1" applyFill="1"/>
    <xf numFmtId="1" fontId="14" fillId="0" borderId="0" xfId="0" applyNumberFormat="1" applyFont="1"/>
    <xf numFmtId="9" fontId="0" fillId="11" borderId="38" xfId="0" applyNumberFormat="1" applyFill="1" applyBorder="1"/>
    <xf numFmtId="0" fontId="0" fillId="5" borderId="13" xfId="0" applyFill="1" applyBorder="1" applyAlignment="1">
      <alignment wrapText="1"/>
    </xf>
    <xf numFmtId="0" fontId="5" fillId="9" borderId="0" xfId="0" applyFont="1" applyFill="1" applyAlignment="1">
      <alignment horizontal="left"/>
    </xf>
    <xf numFmtId="0" fontId="0" fillId="5" borderId="0" xfId="0" applyFill="1" applyAlignment="1">
      <alignment wrapText="1"/>
    </xf>
    <xf numFmtId="0" fontId="0" fillId="5" borderId="31" xfId="0" applyFill="1" applyBorder="1" applyAlignment="1">
      <alignment wrapText="1"/>
    </xf>
    <xf numFmtId="0" fontId="27" fillId="13" borderId="0" xfId="0" applyFont="1" applyFill="1" applyAlignment="1">
      <alignment horizontal="left"/>
    </xf>
    <xf numFmtId="49" fontId="28" fillId="0" borderId="27"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49" fontId="28" fillId="0" borderId="29" xfId="0" applyNumberFormat="1" applyFont="1" applyBorder="1" applyAlignment="1">
      <alignment horizontal="left" vertical="center" wrapText="1"/>
    </xf>
    <xf numFmtId="49" fontId="28" fillId="0" borderId="30"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31" xfId="0" applyNumberFormat="1" applyFont="1" applyBorder="1" applyAlignment="1">
      <alignment horizontal="left" vertical="center" wrapText="1"/>
    </xf>
    <xf numFmtId="49" fontId="28" fillId="0" borderId="32" xfId="0" applyNumberFormat="1" applyFont="1" applyBorder="1" applyAlignment="1">
      <alignment horizontal="left" vertical="center" wrapText="1"/>
    </xf>
    <xf numFmtId="49" fontId="28" fillId="0" borderId="33" xfId="0" applyNumberFormat="1" applyFont="1" applyBorder="1" applyAlignment="1">
      <alignment horizontal="left" vertical="center" wrapText="1"/>
    </xf>
    <xf numFmtId="49" fontId="28" fillId="0" borderId="34" xfId="0" applyNumberFormat="1" applyFont="1" applyBorder="1" applyAlignment="1">
      <alignment horizontal="left" vertical="center" wrapText="1"/>
    </xf>
    <xf numFmtId="0" fontId="5" fillId="15" borderId="0" xfId="0" applyFont="1" applyFill="1" applyAlignment="1">
      <alignment horizontal="left"/>
    </xf>
    <xf numFmtId="0" fontId="5" fillId="5" borderId="30" xfId="0" applyFont="1" applyFill="1" applyBorder="1" applyAlignment="1">
      <alignment horizontal="left"/>
    </xf>
    <xf numFmtId="0" fontId="5" fillId="5" borderId="0" xfId="0" applyFont="1" applyFill="1" applyAlignment="1">
      <alignment horizontal="left"/>
    </xf>
    <xf numFmtId="0" fontId="5" fillId="5" borderId="31" xfId="0" applyFont="1" applyFill="1" applyBorder="1" applyAlignment="1">
      <alignment horizontal="left"/>
    </xf>
    <xf numFmtId="0" fontId="3" fillId="11" borderId="0" xfId="0" applyFont="1" applyFill="1" applyAlignment="1">
      <alignment horizontal="left" wrapText="1"/>
    </xf>
    <xf numFmtId="0" fontId="0" fillId="5" borderId="0" xfId="0" applyFill="1" applyAlignment="1">
      <alignment vertical="top" wrapText="1"/>
    </xf>
    <xf numFmtId="0" fontId="0" fillId="5" borderId="31" xfId="0" applyFill="1" applyBorder="1" applyAlignment="1">
      <alignment vertical="top" wrapText="1"/>
    </xf>
    <xf numFmtId="0" fontId="3" fillId="16" borderId="0" xfId="0" applyFont="1" applyFill="1" applyAlignment="1">
      <alignment horizontal="left" wrapText="1"/>
    </xf>
    <xf numFmtId="0" fontId="3" fillId="17" borderId="0" xfId="0" applyFont="1" applyFill="1" applyAlignment="1">
      <alignment horizontal="left" wrapText="1"/>
    </xf>
    <xf numFmtId="0" fontId="0" fillId="5" borderId="0" xfId="0" applyFill="1" applyAlignment="1">
      <alignment horizontal="left" vertical="top" wrapText="1"/>
    </xf>
    <xf numFmtId="0" fontId="0" fillId="5" borderId="31" xfId="0" applyFill="1" applyBorder="1" applyAlignment="1">
      <alignment horizontal="left" vertical="top" wrapText="1"/>
    </xf>
    <xf numFmtId="0" fontId="3" fillId="18" borderId="0" xfId="0" applyFont="1" applyFill="1" applyAlignment="1">
      <alignment horizontal="left" wrapText="1"/>
    </xf>
    <xf numFmtId="0" fontId="27" fillId="13" borderId="27" xfId="0" applyFont="1" applyFill="1" applyBorder="1" applyAlignment="1">
      <alignment horizontal="left"/>
    </xf>
    <xf numFmtId="0" fontId="27" fillId="13" borderId="28" xfId="0" applyFont="1" applyFill="1" applyBorder="1" applyAlignment="1">
      <alignment horizontal="left"/>
    </xf>
    <xf numFmtId="0" fontId="27" fillId="13" borderId="58" xfId="0" applyFont="1" applyFill="1" applyBorder="1" applyAlignment="1">
      <alignment horizontal="left"/>
    </xf>
    <xf numFmtId="0" fontId="14" fillId="5" borderId="0" xfId="0" applyFont="1" applyFill="1" applyAlignment="1">
      <alignment horizontal="left"/>
    </xf>
    <xf numFmtId="0" fontId="0" fillId="5" borderId="0" xfId="0" applyFill="1" applyAlignment="1">
      <alignment horizontal="left" wrapText="1"/>
    </xf>
    <xf numFmtId="0" fontId="14" fillId="5" borderId="0" xfId="0" applyFont="1" applyFill="1" applyAlignment="1">
      <alignment horizontal="left" wrapText="1"/>
    </xf>
    <xf numFmtId="0" fontId="5" fillId="5" borderId="28" xfId="0" applyFont="1" applyFill="1" applyBorder="1" applyAlignment="1">
      <alignment horizontal="left"/>
    </xf>
    <xf numFmtId="0" fontId="3" fillId="0" borderId="49" xfId="0" applyFont="1" applyBorder="1" applyAlignment="1">
      <alignment horizontal="left"/>
    </xf>
    <xf numFmtId="0" fontId="3" fillId="0" borderId="43" xfId="0" applyFont="1" applyBorder="1" applyAlignment="1">
      <alignment horizontal="left"/>
    </xf>
    <xf numFmtId="0" fontId="3" fillId="0" borderId="45" xfId="0" applyFont="1" applyBorder="1" applyAlignment="1">
      <alignment horizontal="left"/>
    </xf>
    <xf numFmtId="0" fontId="3" fillId="0" borderId="49" xfId="0" applyFont="1" applyBorder="1" applyAlignment="1">
      <alignment horizontal="left" wrapText="1"/>
    </xf>
    <xf numFmtId="0" fontId="3" fillId="0" borderId="45" xfId="0" applyFont="1" applyBorder="1" applyAlignment="1">
      <alignment horizontal="left" wrapText="1"/>
    </xf>
    <xf numFmtId="0" fontId="4" fillId="23" borderId="0" xfId="0" applyFont="1" applyFill="1" applyAlignment="1">
      <alignment horizontal="left"/>
    </xf>
    <xf numFmtId="0" fontId="4" fillId="23" borderId="0" xfId="0" applyFont="1" applyFill="1"/>
    <xf numFmtId="168" fontId="15" fillId="3" borderId="1" xfId="1" applyNumberFormat="1" applyFont="1" applyFill="1" applyBorder="1" applyAlignment="1">
      <alignment horizontal="center" vertical="center" wrapText="1"/>
    </xf>
    <xf numFmtId="168" fontId="15" fillId="3" borderId="2" xfId="1" applyNumberFormat="1" applyFont="1" applyFill="1" applyBorder="1" applyAlignment="1">
      <alignment horizontal="center" vertical="center" wrapText="1"/>
    </xf>
    <xf numFmtId="168" fontId="16" fillId="3" borderId="1" xfId="1" applyNumberFormat="1" applyFont="1" applyFill="1" applyBorder="1" applyAlignment="1">
      <alignment horizontal="center" vertical="center" wrapText="1"/>
    </xf>
    <xf numFmtId="168" fontId="16" fillId="3" borderId="2" xfId="1" applyNumberFormat="1" applyFont="1" applyFill="1" applyBorder="1" applyAlignment="1">
      <alignment horizontal="center" vertical="center" wrapText="1"/>
    </xf>
    <xf numFmtId="168" fontId="5" fillId="15" borderId="1" xfId="1" applyNumberFormat="1" applyFont="1" applyFill="1" applyBorder="1" applyAlignment="1">
      <alignment horizontal="left" wrapText="1"/>
    </xf>
    <xf numFmtId="168" fontId="5" fillId="15" borderId="2" xfId="1" applyNumberFormat="1" applyFont="1" applyFill="1" applyBorder="1" applyAlignment="1">
      <alignment horizontal="left" wrapText="1"/>
    </xf>
    <xf numFmtId="0" fontId="29" fillId="0" borderId="39" xfId="0" applyFont="1" applyBorder="1" applyAlignment="1">
      <alignment horizontal="center"/>
    </xf>
    <xf numFmtId="0" fontId="29" fillId="0" borderId="0" xfId="0" applyFont="1" applyAlignment="1">
      <alignment horizontal="center"/>
    </xf>
  </cellXfs>
  <cellStyles count="302">
    <cellStyle name="Cálculo" xfId="5" builtinId="22"/>
    <cellStyle name="Entrada" xfId="3" builtinId="20"/>
    <cellStyle name="Hipervínculo" xfId="132" builtinId="8" hidden="1"/>
    <cellStyle name="Hipervínculo" xfId="134" builtinId="8" hidden="1"/>
    <cellStyle name="Hipervínculo" xfId="136" builtinId="8" hidden="1"/>
    <cellStyle name="Hipervínculo" xfId="140" builtinId="8" hidden="1"/>
    <cellStyle name="Hipervínculo" xfId="142" builtinId="8" hidden="1"/>
    <cellStyle name="Hipervínculo" xfId="144" builtinId="8" hidden="1"/>
    <cellStyle name="Hipervínculo" xfId="148" builtinId="8" hidden="1"/>
    <cellStyle name="Hipervínculo" xfId="150" builtinId="8" hidden="1"/>
    <cellStyle name="Hipervínculo" xfId="152" builtinId="8" hidden="1"/>
    <cellStyle name="Hipervínculo" xfId="156" builtinId="8" hidden="1"/>
    <cellStyle name="Hipervínculo" xfId="158" builtinId="8" hidden="1"/>
    <cellStyle name="Hipervínculo" xfId="160" builtinId="8" hidden="1"/>
    <cellStyle name="Hipervínculo" xfId="164" builtinId="8" hidden="1"/>
    <cellStyle name="Hipervínculo" xfId="166" builtinId="8" hidden="1"/>
    <cellStyle name="Hipervínculo" xfId="168" builtinId="8" hidden="1"/>
    <cellStyle name="Hipervínculo" xfId="172" builtinId="8" hidden="1"/>
    <cellStyle name="Hipervínculo" xfId="174" builtinId="8" hidden="1"/>
    <cellStyle name="Hipervínculo" xfId="176" builtinId="8" hidden="1"/>
    <cellStyle name="Hipervínculo" xfId="180" builtinId="8" hidden="1"/>
    <cellStyle name="Hipervínculo" xfId="182" builtinId="8" hidden="1"/>
    <cellStyle name="Hipervínculo" xfId="184" builtinId="8" hidden="1"/>
    <cellStyle name="Hipervínculo" xfId="188" builtinId="8" hidden="1"/>
    <cellStyle name="Hipervínculo" xfId="190" builtinId="8" hidden="1"/>
    <cellStyle name="Hipervínculo" xfId="192" builtinId="8" hidden="1"/>
    <cellStyle name="Hipervínculo" xfId="196" builtinId="8" hidden="1"/>
    <cellStyle name="Hipervínculo" xfId="198" builtinId="8" hidden="1"/>
    <cellStyle name="Hipervínculo" xfId="200" builtinId="8" hidden="1"/>
    <cellStyle name="Hipervínculo" xfId="204" builtinId="8" hidden="1"/>
    <cellStyle name="Hipervínculo" xfId="206" builtinId="8" hidden="1"/>
    <cellStyle name="Hipervínculo" xfId="208" builtinId="8" hidden="1"/>
    <cellStyle name="Hipervínculo" xfId="212" builtinId="8" hidden="1"/>
    <cellStyle name="Hipervínculo" xfId="214" builtinId="8" hidden="1"/>
    <cellStyle name="Hipervínculo" xfId="216" builtinId="8" hidden="1"/>
    <cellStyle name="Hipervínculo" xfId="220" builtinId="8" hidden="1"/>
    <cellStyle name="Hipervínculo" xfId="222" builtinId="8" hidden="1"/>
    <cellStyle name="Hipervínculo" xfId="224" builtinId="8" hidden="1"/>
    <cellStyle name="Hipervínculo" xfId="228" builtinId="8" hidden="1"/>
    <cellStyle name="Hipervínculo" xfId="230" builtinId="8" hidden="1"/>
    <cellStyle name="Hipervínculo" xfId="232" builtinId="8" hidden="1"/>
    <cellStyle name="Hipervínculo" xfId="236" builtinId="8" hidden="1"/>
    <cellStyle name="Hipervínculo" xfId="238" builtinId="8" hidden="1"/>
    <cellStyle name="Hipervínculo" xfId="240" builtinId="8" hidden="1"/>
    <cellStyle name="Hipervínculo" xfId="244" builtinId="8" hidden="1"/>
    <cellStyle name="Hipervínculo" xfId="246" builtinId="8" hidden="1"/>
    <cellStyle name="Hipervínculo" xfId="248" builtinId="8" hidden="1"/>
    <cellStyle name="Hipervínculo" xfId="252" builtinId="8" hidden="1"/>
    <cellStyle name="Hipervínculo" xfId="254" builtinId="8" hidden="1"/>
    <cellStyle name="Hipervínculo" xfId="256" builtinId="8" hidden="1"/>
    <cellStyle name="Hipervínculo" xfId="260" builtinId="8" hidden="1"/>
    <cellStyle name="Hipervínculo" xfId="262" builtinId="8" hidden="1"/>
    <cellStyle name="Hipervínculo" xfId="264" builtinId="8" hidden="1"/>
    <cellStyle name="Hipervínculo" xfId="268" builtinId="8" hidden="1"/>
    <cellStyle name="Hipervínculo" xfId="270" builtinId="8" hidden="1"/>
    <cellStyle name="Hipervínculo" xfId="272" builtinId="8" hidden="1"/>
    <cellStyle name="Hipervínculo" xfId="276" builtinId="8" hidden="1"/>
    <cellStyle name="Hipervínculo" xfId="278" builtinId="8" hidden="1"/>
    <cellStyle name="Hipervínculo" xfId="280" builtinId="8" hidden="1"/>
    <cellStyle name="Hipervínculo" xfId="284" builtinId="8" hidden="1"/>
    <cellStyle name="Hipervínculo" xfId="286" builtinId="8" hidden="1"/>
    <cellStyle name="Hipervínculo" xfId="288" builtinId="8" hidden="1"/>
    <cellStyle name="Hipervínculo" xfId="292" builtinId="8" hidden="1"/>
    <cellStyle name="Hipervínculo" xfId="294" builtinId="8" hidden="1"/>
    <cellStyle name="Hipervínculo" xfId="296" builtinId="8" hidden="1"/>
    <cellStyle name="Hipervínculo" xfId="300" builtinId="8" hidden="1"/>
    <cellStyle name="Hipervínculo" xfId="298" builtinId="8" hidden="1"/>
    <cellStyle name="Hipervínculo" xfId="290" builtinId="8" hidden="1"/>
    <cellStyle name="Hipervínculo" xfId="282" builtinId="8" hidden="1"/>
    <cellStyle name="Hipervínculo" xfId="274" builtinId="8" hidden="1"/>
    <cellStyle name="Hipervínculo" xfId="266" builtinId="8" hidden="1"/>
    <cellStyle name="Hipervínculo" xfId="258" builtinId="8" hidden="1"/>
    <cellStyle name="Hipervínculo" xfId="250" builtinId="8" hidden="1"/>
    <cellStyle name="Hipervínculo" xfId="242" builtinId="8" hidden="1"/>
    <cellStyle name="Hipervínculo" xfId="234" builtinId="8" hidden="1"/>
    <cellStyle name="Hipervínculo" xfId="226" builtinId="8" hidden="1"/>
    <cellStyle name="Hipervínculo" xfId="218" builtinId="8" hidden="1"/>
    <cellStyle name="Hipervínculo" xfId="210" builtinId="8" hidden="1"/>
    <cellStyle name="Hipervínculo" xfId="202" builtinId="8" hidden="1"/>
    <cellStyle name="Hipervínculo" xfId="194" builtinId="8" hidden="1"/>
    <cellStyle name="Hipervínculo" xfId="186" builtinId="8" hidden="1"/>
    <cellStyle name="Hipervínculo" xfId="178" builtinId="8" hidden="1"/>
    <cellStyle name="Hipervínculo" xfId="170" builtinId="8" hidden="1"/>
    <cellStyle name="Hipervínculo" xfId="162" builtinId="8" hidden="1"/>
    <cellStyle name="Hipervínculo" xfId="154" builtinId="8" hidden="1"/>
    <cellStyle name="Hipervínculo" xfId="146" builtinId="8" hidden="1"/>
    <cellStyle name="Hipervínculo" xfId="138" builtinId="8" hidden="1"/>
    <cellStyle name="Hipervínculo" xfId="130" builtinId="8" hidden="1"/>
    <cellStyle name="Hipervínculo" xfId="60" builtinId="8" hidden="1"/>
    <cellStyle name="Hipervínculo" xfId="62" builtinId="8" hidden="1"/>
    <cellStyle name="Hipervínculo" xfId="64"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14" builtinId="8" hidden="1"/>
    <cellStyle name="Hipervínculo" xfId="98" builtinId="8" hidden="1"/>
    <cellStyle name="Hipervínculo" xfId="82" builtinId="8" hidden="1"/>
    <cellStyle name="Hipervínculo" xfId="66"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2" builtinId="8" hidden="1"/>
    <cellStyle name="Hipervínculo" xfId="54" builtinId="8" hidden="1"/>
    <cellStyle name="Hipervínculo" xfId="56" builtinId="8" hidden="1"/>
    <cellStyle name="Hipervínculo" xfId="58" builtinId="8" hidden="1"/>
    <cellStyle name="Hipervínculo" xfId="50"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18" builtinId="8" hidden="1"/>
    <cellStyle name="Hipervínculo" xfId="12" builtinId="8" hidden="1"/>
    <cellStyle name="Hipervínculo" xfId="14" builtinId="8" hidden="1"/>
    <cellStyle name="Hipervínculo" xfId="16" builtinId="8" hidden="1"/>
    <cellStyle name="Hipervínculo" xfId="10" builtinId="8" hidden="1"/>
    <cellStyle name="Hipervínculo" xfId="8" builtinId="8" hidden="1"/>
    <cellStyle name="Hipervínculo visitado" xfId="75" builtinId="9" hidden="1"/>
    <cellStyle name="Hipervínculo visitado" xfId="79" builtinId="9" hidden="1"/>
    <cellStyle name="Hipervínculo visitado" xfId="83" builtinId="9" hidden="1"/>
    <cellStyle name="Hipervínculo visitado" xfId="87" builtinId="9" hidden="1"/>
    <cellStyle name="Hipervínculo visitado" xfId="91" builtinId="9" hidden="1"/>
    <cellStyle name="Hipervínculo visitado" xfId="95" builtinId="9" hidden="1"/>
    <cellStyle name="Hipervínculo visitado" xfId="99" builtinId="9" hidden="1"/>
    <cellStyle name="Hipervínculo visitado" xfId="103" builtinId="9" hidden="1"/>
    <cellStyle name="Hipervínculo visitado" xfId="107" builtinId="9" hidden="1"/>
    <cellStyle name="Hipervínculo visitado" xfId="111" builtinId="9" hidden="1"/>
    <cellStyle name="Hipervínculo visitado" xfId="115" builtinId="9" hidden="1"/>
    <cellStyle name="Hipervínculo visitado" xfId="119" builtinId="9" hidden="1"/>
    <cellStyle name="Hipervínculo visitado" xfId="123" builtinId="9" hidden="1"/>
    <cellStyle name="Hipervínculo visitado" xfId="127" builtinId="9" hidden="1"/>
    <cellStyle name="Hipervínculo visitado" xfId="131" builtinId="9" hidden="1"/>
    <cellStyle name="Hipervínculo visitado" xfId="135" builtinId="9" hidden="1"/>
    <cellStyle name="Hipervínculo visitado" xfId="139" builtinId="9" hidden="1"/>
    <cellStyle name="Hipervínculo visitado" xfId="143" builtinId="9" hidden="1"/>
    <cellStyle name="Hipervínculo visitado" xfId="147" builtinId="9" hidden="1"/>
    <cellStyle name="Hipervínculo visitado" xfId="151" builtinId="9" hidden="1"/>
    <cellStyle name="Hipervínculo visitado" xfId="155" builtinId="9" hidden="1"/>
    <cellStyle name="Hipervínculo visitado" xfId="159" builtinId="9" hidden="1"/>
    <cellStyle name="Hipervínculo visitado" xfId="163" builtinId="9" hidden="1"/>
    <cellStyle name="Hipervínculo visitado" xfId="167" builtinId="9" hidden="1"/>
    <cellStyle name="Hipervínculo visitado" xfId="171" builtinId="9" hidden="1"/>
    <cellStyle name="Hipervínculo visitado" xfId="175" builtinId="9" hidden="1"/>
    <cellStyle name="Hipervínculo visitado" xfId="179" builtinId="9" hidden="1"/>
    <cellStyle name="Hipervínculo visitado" xfId="183" builtinId="9" hidden="1"/>
    <cellStyle name="Hipervínculo visitado" xfId="187" builtinId="9" hidden="1"/>
    <cellStyle name="Hipervínculo visitado" xfId="191" builtinId="9" hidden="1"/>
    <cellStyle name="Hipervínculo visitado" xfId="195" builtinId="9" hidden="1"/>
    <cellStyle name="Hipervínculo visitado" xfId="199" builtinId="9" hidden="1"/>
    <cellStyle name="Hipervínculo visitado" xfId="203" builtinId="9" hidden="1"/>
    <cellStyle name="Hipervínculo visitado" xfId="207" builtinId="9" hidden="1"/>
    <cellStyle name="Hipervínculo visitado" xfId="211" builtinId="9" hidden="1"/>
    <cellStyle name="Hipervínculo visitado" xfId="215" builtinId="9" hidden="1"/>
    <cellStyle name="Hipervínculo visitado" xfId="219" builtinId="9" hidden="1"/>
    <cellStyle name="Hipervínculo visitado" xfId="223" builtinId="9" hidden="1"/>
    <cellStyle name="Hipervínculo visitado" xfId="227" builtinId="9" hidden="1"/>
    <cellStyle name="Hipervínculo visitado" xfId="231" builtinId="9" hidden="1"/>
    <cellStyle name="Hipervínculo visitado" xfId="235" builtinId="9" hidden="1"/>
    <cellStyle name="Hipervínculo visitado" xfId="239" builtinId="9" hidden="1"/>
    <cellStyle name="Hipervínculo visitado" xfId="243" builtinId="9" hidden="1"/>
    <cellStyle name="Hipervínculo visitado" xfId="247" builtinId="9" hidden="1"/>
    <cellStyle name="Hipervínculo visitado" xfId="251" builtinId="9" hidden="1"/>
    <cellStyle name="Hipervínculo visitado" xfId="255" builtinId="9" hidden="1"/>
    <cellStyle name="Hipervínculo visitado" xfId="259" builtinId="9" hidden="1"/>
    <cellStyle name="Hipervínculo visitado" xfId="263" builtinId="9" hidden="1"/>
    <cellStyle name="Hipervínculo visitado" xfId="267" builtinId="9" hidden="1"/>
    <cellStyle name="Hipervínculo visitado" xfId="271" builtinId="9" hidden="1"/>
    <cellStyle name="Hipervínculo visitado" xfId="275" builtinId="9" hidden="1"/>
    <cellStyle name="Hipervínculo visitado" xfId="279" builtinId="9" hidden="1"/>
    <cellStyle name="Hipervínculo visitado" xfId="283" builtinId="9" hidden="1"/>
    <cellStyle name="Hipervínculo visitado" xfId="287" builtinId="9" hidden="1"/>
    <cellStyle name="Hipervínculo visitado" xfId="291" builtinId="9" hidden="1"/>
    <cellStyle name="Hipervínculo visitado" xfId="295" builtinId="9" hidden="1"/>
    <cellStyle name="Hipervínculo visitado" xfId="299" builtinId="9" hidden="1"/>
    <cellStyle name="Hipervínculo visitado" xfId="301" builtinId="9" hidden="1"/>
    <cellStyle name="Hipervínculo visitado" xfId="297" builtinId="9" hidden="1"/>
    <cellStyle name="Hipervínculo visitado" xfId="293" builtinId="9" hidden="1"/>
    <cellStyle name="Hipervínculo visitado" xfId="289" builtinId="9" hidden="1"/>
    <cellStyle name="Hipervínculo visitado" xfId="285" builtinId="9" hidden="1"/>
    <cellStyle name="Hipervínculo visitado" xfId="281" builtinId="9" hidden="1"/>
    <cellStyle name="Hipervínculo visitado" xfId="277" builtinId="9" hidden="1"/>
    <cellStyle name="Hipervínculo visitado" xfId="273" builtinId="9" hidden="1"/>
    <cellStyle name="Hipervínculo visitado" xfId="269" builtinId="9" hidden="1"/>
    <cellStyle name="Hipervínculo visitado" xfId="265" builtinId="9" hidden="1"/>
    <cellStyle name="Hipervínculo visitado" xfId="261" builtinId="9" hidden="1"/>
    <cellStyle name="Hipervínculo visitado" xfId="257" builtinId="9" hidden="1"/>
    <cellStyle name="Hipervínculo visitado" xfId="253" builtinId="9" hidden="1"/>
    <cellStyle name="Hipervínculo visitado" xfId="249" builtinId="9" hidden="1"/>
    <cellStyle name="Hipervínculo visitado" xfId="245" builtinId="9" hidden="1"/>
    <cellStyle name="Hipervínculo visitado" xfId="241" builtinId="9" hidden="1"/>
    <cellStyle name="Hipervínculo visitado" xfId="237" builtinId="9" hidden="1"/>
    <cellStyle name="Hipervínculo visitado" xfId="233" builtinId="9" hidden="1"/>
    <cellStyle name="Hipervínculo visitado" xfId="229" builtinId="9" hidden="1"/>
    <cellStyle name="Hipervínculo visitado" xfId="225" builtinId="9" hidden="1"/>
    <cellStyle name="Hipervínculo visitado" xfId="221" builtinId="9" hidden="1"/>
    <cellStyle name="Hipervínculo visitado" xfId="217" builtinId="9" hidden="1"/>
    <cellStyle name="Hipervínculo visitado" xfId="213" builtinId="9" hidden="1"/>
    <cellStyle name="Hipervínculo visitado" xfId="209" builtinId="9" hidden="1"/>
    <cellStyle name="Hipervínculo visitado" xfId="205" builtinId="9" hidden="1"/>
    <cellStyle name="Hipervínculo visitado" xfId="201" builtinId="9" hidden="1"/>
    <cellStyle name="Hipervínculo visitado" xfId="197" builtinId="9" hidden="1"/>
    <cellStyle name="Hipervínculo visitado" xfId="193" builtinId="9" hidden="1"/>
    <cellStyle name="Hipervínculo visitado" xfId="189" builtinId="9" hidden="1"/>
    <cellStyle name="Hipervínculo visitado" xfId="185" builtinId="9" hidden="1"/>
    <cellStyle name="Hipervínculo visitado" xfId="181" builtinId="9" hidden="1"/>
    <cellStyle name="Hipervínculo visitado" xfId="177" builtinId="9" hidden="1"/>
    <cellStyle name="Hipervínculo visitado" xfId="173" builtinId="9" hidden="1"/>
    <cellStyle name="Hipervínculo visitado" xfId="169" builtinId="9" hidden="1"/>
    <cellStyle name="Hipervínculo visitado" xfId="165" builtinId="9" hidden="1"/>
    <cellStyle name="Hipervínculo visitado" xfId="161" builtinId="9" hidden="1"/>
    <cellStyle name="Hipervínculo visitado" xfId="157" builtinId="9" hidden="1"/>
    <cellStyle name="Hipervínculo visitado" xfId="153" builtinId="9" hidden="1"/>
    <cellStyle name="Hipervínculo visitado" xfId="149" builtinId="9" hidden="1"/>
    <cellStyle name="Hipervínculo visitado" xfId="145" builtinId="9" hidden="1"/>
    <cellStyle name="Hipervínculo visitado" xfId="141" builtinId="9" hidden="1"/>
    <cellStyle name="Hipervínculo visitado" xfId="137" builtinId="9" hidden="1"/>
    <cellStyle name="Hipervínculo visitado" xfId="133" builtinId="9" hidden="1"/>
    <cellStyle name="Hipervínculo visitado" xfId="129" builtinId="9" hidden="1"/>
    <cellStyle name="Hipervínculo visitado" xfId="125" builtinId="9" hidden="1"/>
    <cellStyle name="Hipervínculo visitado" xfId="121" builtinId="9" hidden="1"/>
    <cellStyle name="Hipervínculo visitado" xfId="117" builtinId="9" hidden="1"/>
    <cellStyle name="Hipervínculo visitado" xfId="113" builtinId="9" hidden="1"/>
    <cellStyle name="Hipervínculo visitado" xfId="109" builtinId="9" hidden="1"/>
    <cellStyle name="Hipervínculo visitado" xfId="105" builtinId="9" hidden="1"/>
    <cellStyle name="Hipervínculo visitado" xfId="101" builtinId="9" hidden="1"/>
    <cellStyle name="Hipervínculo visitado" xfId="97" builtinId="9" hidden="1"/>
    <cellStyle name="Hipervínculo visitado" xfId="93" builtinId="9" hidden="1"/>
    <cellStyle name="Hipervínculo visitado" xfId="89" builtinId="9" hidden="1"/>
    <cellStyle name="Hipervínculo visitado" xfId="85" builtinId="9" hidden="1"/>
    <cellStyle name="Hipervínculo visitado" xfId="81" builtinId="9" hidden="1"/>
    <cellStyle name="Hipervínculo visitado" xfId="77" builtinId="9" hidden="1"/>
    <cellStyle name="Hipervínculo visitado" xfId="73" builtinId="9" hidden="1"/>
    <cellStyle name="Hipervínculo visitado" xfId="31" builtinId="9" hidden="1"/>
    <cellStyle name="Hipervínculo visitado" xfId="33" builtinId="9" hidden="1"/>
    <cellStyle name="Hipervínculo visitado" xfId="35" builtinId="9" hidden="1"/>
    <cellStyle name="Hipervínculo visitado" xfId="39" builtinId="9" hidden="1"/>
    <cellStyle name="Hipervínculo visitado" xfId="41" builtinId="9" hidden="1"/>
    <cellStyle name="Hipervínculo visitado" xfId="43" builtinId="9" hidden="1"/>
    <cellStyle name="Hipervínculo visitado" xfId="47" builtinId="9" hidden="1"/>
    <cellStyle name="Hipervínculo visitado" xfId="49" builtinId="9" hidden="1"/>
    <cellStyle name="Hipervínculo visitado" xfId="51" builtinId="9" hidden="1"/>
    <cellStyle name="Hipervínculo visitado" xfId="55" builtinId="9" hidden="1"/>
    <cellStyle name="Hipervínculo visitado" xfId="57" builtinId="9" hidden="1"/>
    <cellStyle name="Hipervínculo visitado" xfId="59" builtinId="9" hidden="1"/>
    <cellStyle name="Hipervínculo visitado" xfId="63" builtinId="9" hidden="1"/>
    <cellStyle name="Hipervínculo visitado" xfId="65" builtinId="9" hidden="1"/>
    <cellStyle name="Hipervínculo visitado" xfId="67" builtinId="9" hidden="1"/>
    <cellStyle name="Hipervínculo visitado" xfId="71" builtinId="9" hidden="1"/>
    <cellStyle name="Hipervínculo visitado" xfId="69" builtinId="9" hidden="1"/>
    <cellStyle name="Hipervínculo visitado" xfId="61" builtinId="9" hidden="1"/>
    <cellStyle name="Hipervínculo visitado" xfId="53" builtinId="9" hidden="1"/>
    <cellStyle name="Hipervínculo visitado" xfId="45" builtinId="9" hidden="1"/>
    <cellStyle name="Hipervínculo visitado" xfId="37" builtinId="9" hidden="1"/>
    <cellStyle name="Hipervínculo visitado" xfId="29" builtinId="9" hidden="1"/>
    <cellStyle name="Hipervínculo visitado" xfId="17" builtinId="9" hidden="1"/>
    <cellStyle name="Hipervínculo visitado" xfId="19" builtinId="9" hidden="1"/>
    <cellStyle name="Hipervínculo visitado" xfId="23" builtinId="9" hidden="1"/>
    <cellStyle name="Hipervínculo visitado" xfId="25" builtinId="9" hidden="1"/>
    <cellStyle name="Hipervínculo visitado" xfId="27" builtinId="9" hidden="1"/>
    <cellStyle name="Hipervínculo visitado" xfId="21" builtinId="9" hidden="1"/>
    <cellStyle name="Hipervínculo visitado" xfId="13" builtinId="9" hidden="1"/>
    <cellStyle name="Hipervínculo visitado" xfId="15" builtinId="9" hidden="1"/>
    <cellStyle name="Hipervínculo visitado" xfId="11" builtinId="9" hidden="1"/>
    <cellStyle name="Hipervínculo visitado" xfId="9" builtinId="9" hidden="1"/>
    <cellStyle name="Millares" xfId="1" builtinId="3"/>
    <cellStyle name="Moneda" xfId="2" builtinId="4"/>
    <cellStyle name="Normal" xfId="0" builtinId="0"/>
    <cellStyle name="Normal 3" xfId="7" xr:uid="{00000000-0005-0000-0000-00002B010000}"/>
    <cellStyle name="Porcentaje" xfId="6" builtinId="5"/>
    <cellStyle name="Salida" xfId="4" builtinId="21"/>
  </cellStyles>
  <dxfs count="14">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1"/>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Resultados!$B$5</c:f>
              <c:strCache>
                <c:ptCount val="1"/>
                <c:pt idx="0">
                  <c:v> Costos </c:v>
                </c:pt>
              </c:strCache>
            </c:strRef>
          </c:tx>
          <c:invertIfNegative val="0"/>
          <c:val>
            <c:numRef>
              <c:f>Resultados!$C$5:$CY$5</c:f>
              <c:numCache>
                <c:formatCode>_("$"* #,##0.00_);_("$"* \(#,##0.00\);_("$"* "-"??_);_(@_)</c:formatCode>
                <c:ptCount val="101"/>
                <c:pt idx="0">
                  <c:v>-738511.75703735044</c:v>
                </c:pt>
                <c:pt idx="1">
                  <c:v>-77128.67074074375</c:v>
                </c:pt>
                <c:pt idx="2">
                  <c:v>-77128.67074074375</c:v>
                </c:pt>
                <c:pt idx="3">
                  <c:v>-77128.67074074375</c:v>
                </c:pt>
                <c:pt idx="4">
                  <c:v>-77128.67074074375</c:v>
                </c:pt>
                <c:pt idx="5">
                  <c:v>-77128.67074074375</c:v>
                </c:pt>
                <c:pt idx="6">
                  <c:v>-197128.67074074375</c:v>
                </c:pt>
                <c:pt idx="7">
                  <c:v>-77128.67074074375</c:v>
                </c:pt>
                <c:pt idx="8">
                  <c:v>-77128.67074074375</c:v>
                </c:pt>
                <c:pt idx="9">
                  <c:v>-77128.67074074375</c:v>
                </c:pt>
                <c:pt idx="10">
                  <c:v>-157128.67074074375</c:v>
                </c:pt>
                <c:pt idx="11">
                  <c:v>-77128.67074074375</c:v>
                </c:pt>
                <c:pt idx="12">
                  <c:v>-197128.67074074375</c:v>
                </c:pt>
                <c:pt idx="13">
                  <c:v>-77128.67074074375</c:v>
                </c:pt>
                <c:pt idx="14">
                  <c:v>-77128.67074074375</c:v>
                </c:pt>
                <c:pt idx="15">
                  <c:v>-77128.67074074375</c:v>
                </c:pt>
                <c:pt idx="16">
                  <c:v>-77128.67074074375</c:v>
                </c:pt>
                <c:pt idx="17">
                  <c:v>-77128.67074074375</c:v>
                </c:pt>
                <c:pt idx="18">
                  <c:v>-197128.67074074375</c:v>
                </c:pt>
                <c:pt idx="19">
                  <c:v>-77128.67074074375</c:v>
                </c:pt>
                <c:pt idx="20">
                  <c:v>-157128.67074074375</c:v>
                </c:pt>
                <c:pt idx="21">
                  <c:v>-77128.67074074375</c:v>
                </c:pt>
                <c:pt idx="22">
                  <c:v>-77128.67074074375</c:v>
                </c:pt>
                <c:pt idx="23">
                  <c:v>-77128.67074074375</c:v>
                </c:pt>
                <c:pt idx="24">
                  <c:v>-197128.67074074375</c:v>
                </c:pt>
                <c:pt idx="25">
                  <c:v>-77128.67074074375</c:v>
                </c:pt>
                <c:pt idx="26">
                  <c:v>-77128.67074074375</c:v>
                </c:pt>
                <c:pt idx="27">
                  <c:v>-77128.67074074375</c:v>
                </c:pt>
                <c:pt idx="28">
                  <c:v>-77128.67074074375</c:v>
                </c:pt>
                <c:pt idx="29">
                  <c:v>-77128.67074074375</c:v>
                </c:pt>
                <c:pt idx="30">
                  <c:v>-277128.67074074375</c:v>
                </c:pt>
                <c:pt idx="31">
                  <c:v>-77128.67074074375</c:v>
                </c:pt>
                <c:pt idx="32">
                  <c:v>-77128.67074074375</c:v>
                </c:pt>
                <c:pt idx="33">
                  <c:v>-77128.67074074375</c:v>
                </c:pt>
                <c:pt idx="34">
                  <c:v>-77128.67074074375</c:v>
                </c:pt>
                <c:pt idx="35">
                  <c:v>-77128.67074074375</c:v>
                </c:pt>
                <c:pt idx="36">
                  <c:v>-197128.67074074375</c:v>
                </c:pt>
                <c:pt idx="37">
                  <c:v>-77128.67074074375</c:v>
                </c:pt>
                <c:pt idx="38">
                  <c:v>-77128.67074074375</c:v>
                </c:pt>
                <c:pt idx="39">
                  <c:v>-77128.67074074375</c:v>
                </c:pt>
                <c:pt idx="40">
                  <c:v>-157128.67074074375</c:v>
                </c:pt>
                <c:pt idx="41">
                  <c:v>-77128.67074074375</c:v>
                </c:pt>
                <c:pt idx="42">
                  <c:v>-197128.67074074375</c:v>
                </c:pt>
                <c:pt idx="43">
                  <c:v>-77128.67074074375</c:v>
                </c:pt>
                <c:pt idx="44">
                  <c:v>-77128.67074074375</c:v>
                </c:pt>
                <c:pt idx="45">
                  <c:v>-77128.67074074375</c:v>
                </c:pt>
                <c:pt idx="46">
                  <c:v>-77128.67074074375</c:v>
                </c:pt>
                <c:pt idx="47">
                  <c:v>-77128.67074074375</c:v>
                </c:pt>
                <c:pt idx="48">
                  <c:v>-197128.67074074375</c:v>
                </c:pt>
                <c:pt idx="49">
                  <c:v>-77128.67074074375</c:v>
                </c:pt>
                <c:pt idx="50">
                  <c:v>-157128.67074074375</c:v>
                </c:pt>
                <c:pt idx="51">
                  <c:v>-77128.67074074375</c:v>
                </c:pt>
                <c:pt idx="52">
                  <c:v>-77128.67074074375</c:v>
                </c:pt>
                <c:pt idx="53">
                  <c:v>-77128.67074074375</c:v>
                </c:pt>
                <c:pt idx="54">
                  <c:v>-197128.67074074375</c:v>
                </c:pt>
                <c:pt idx="55">
                  <c:v>-77128.67074074375</c:v>
                </c:pt>
                <c:pt idx="56">
                  <c:v>-77128.67074074375</c:v>
                </c:pt>
                <c:pt idx="57">
                  <c:v>-77128.67074074375</c:v>
                </c:pt>
                <c:pt idx="58">
                  <c:v>-77128.67074074375</c:v>
                </c:pt>
                <c:pt idx="59">
                  <c:v>-77128.67074074375</c:v>
                </c:pt>
                <c:pt idx="60">
                  <c:v>-277128.67074074375</c:v>
                </c:pt>
                <c:pt idx="61">
                  <c:v>-77128.67074074375</c:v>
                </c:pt>
                <c:pt idx="62">
                  <c:v>-77128.67074074375</c:v>
                </c:pt>
                <c:pt idx="63">
                  <c:v>-77128.67074074375</c:v>
                </c:pt>
                <c:pt idx="64">
                  <c:v>-77128.67074074375</c:v>
                </c:pt>
                <c:pt idx="65">
                  <c:v>-77128.67074074375</c:v>
                </c:pt>
                <c:pt idx="66">
                  <c:v>-197128.67074074375</c:v>
                </c:pt>
                <c:pt idx="67">
                  <c:v>-77128.67074074375</c:v>
                </c:pt>
                <c:pt idx="68">
                  <c:v>-77128.67074074375</c:v>
                </c:pt>
                <c:pt idx="69">
                  <c:v>-77128.67074074375</c:v>
                </c:pt>
                <c:pt idx="70">
                  <c:v>-157128.67074074375</c:v>
                </c:pt>
                <c:pt idx="71">
                  <c:v>-77128.67074074375</c:v>
                </c:pt>
                <c:pt idx="72">
                  <c:v>-197128.67074074375</c:v>
                </c:pt>
                <c:pt idx="73">
                  <c:v>-77128.67074074375</c:v>
                </c:pt>
                <c:pt idx="74">
                  <c:v>-77128.67074074375</c:v>
                </c:pt>
                <c:pt idx="75">
                  <c:v>-77128.67074074375</c:v>
                </c:pt>
                <c:pt idx="76">
                  <c:v>-77128.67074074375</c:v>
                </c:pt>
                <c:pt idx="77">
                  <c:v>-77128.67074074375</c:v>
                </c:pt>
                <c:pt idx="78">
                  <c:v>-197128.67074074375</c:v>
                </c:pt>
                <c:pt idx="79">
                  <c:v>-77128.67074074375</c:v>
                </c:pt>
                <c:pt idx="80">
                  <c:v>-157128.67074074375</c:v>
                </c:pt>
                <c:pt idx="81">
                  <c:v>-77128.67074074375</c:v>
                </c:pt>
                <c:pt idx="82">
                  <c:v>-77128.67074074375</c:v>
                </c:pt>
                <c:pt idx="83">
                  <c:v>-77128.67074074375</c:v>
                </c:pt>
                <c:pt idx="84">
                  <c:v>-197128.67074074375</c:v>
                </c:pt>
                <c:pt idx="85">
                  <c:v>-77128.67074074375</c:v>
                </c:pt>
                <c:pt idx="86">
                  <c:v>-77128.67074074375</c:v>
                </c:pt>
                <c:pt idx="87">
                  <c:v>-77128.67074074375</c:v>
                </c:pt>
                <c:pt idx="88">
                  <c:v>-77128.67074074375</c:v>
                </c:pt>
                <c:pt idx="89">
                  <c:v>-77128.67074074375</c:v>
                </c:pt>
                <c:pt idx="90">
                  <c:v>-277128.67074074375</c:v>
                </c:pt>
                <c:pt idx="91">
                  <c:v>-77128.67074074375</c:v>
                </c:pt>
                <c:pt idx="92">
                  <c:v>-77128.67074074375</c:v>
                </c:pt>
                <c:pt idx="93">
                  <c:v>-77128.67074074375</c:v>
                </c:pt>
                <c:pt idx="94">
                  <c:v>-77128.67074074375</c:v>
                </c:pt>
                <c:pt idx="95">
                  <c:v>-77128.67074074375</c:v>
                </c:pt>
                <c:pt idx="96">
                  <c:v>-197128.67074074375</c:v>
                </c:pt>
                <c:pt idx="97">
                  <c:v>-77128.67074074375</c:v>
                </c:pt>
                <c:pt idx="98">
                  <c:v>-77128.67074074375</c:v>
                </c:pt>
                <c:pt idx="99">
                  <c:v>-77128.67074074375</c:v>
                </c:pt>
                <c:pt idx="100">
                  <c:v>-77128.67074074375</c:v>
                </c:pt>
              </c:numCache>
            </c:numRef>
          </c:val>
          <c:extLst>
            <c:ext xmlns:c16="http://schemas.microsoft.com/office/drawing/2014/chart" uri="{C3380CC4-5D6E-409C-BE32-E72D297353CC}">
              <c16:uniqueId val="{00000000-BC5A-4DF5-9B49-5A8AA4730341}"/>
            </c:ext>
          </c:extLst>
        </c:ser>
        <c:ser>
          <c:idx val="1"/>
          <c:order val="1"/>
          <c:tx>
            <c:strRef>
              <c:f>Resultados!$B$6</c:f>
              <c:strCache>
                <c:ptCount val="1"/>
                <c:pt idx="0">
                  <c:v> Beneficios </c:v>
                </c:pt>
              </c:strCache>
            </c:strRef>
          </c:tx>
          <c:invertIfNegative val="0"/>
          <c:val>
            <c:numRef>
              <c:f>Resultados!$C$6:$CY$6</c:f>
              <c:numCache>
                <c:formatCode>_("$"* #,##0.00_);_("$"* \(#,##0.00\);_("$"* "-"??_);_(@_)</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1-BC5A-4DF5-9B49-5A8AA4730341}"/>
            </c:ext>
          </c:extLst>
        </c:ser>
        <c:ser>
          <c:idx val="2"/>
          <c:order val="2"/>
          <c:tx>
            <c:strRef>
              <c:f>Resultados!$B$7</c:f>
              <c:strCache>
                <c:ptCount val="1"/>
                <c:pt idx="0">
                  <c:v> Beneficios Netos </c:v>
                </c:pt>
              </c:strCache>
            </c:strRef>
          </c:tx>
          <c:invertIfNegative val="0"/>
          <c:val>
            <c:numRef>
              <c:f>Resultados!$C$7:$CY$7</c:f>
              <c:numCache>
                <c:formatCode>_("$"* #,##0.00_);_("$"* \(#,##0.00\);_("$"* "-"??_);_(@_)</c:formatCode>
                <c:ptCount val="101"/>
                <c:pt idx="0">
                  <c:v>-738511.75703735044</c:v>
                </c:pt>
                <c:pt idx="1">
                  <c:v>-77128.67074074375</c:v>
                </c:pt>
                <c:pt idx="2">
                  <c:v>-77128.67074074375</c:v>
                </c:pt>
                <c:pt idx="3">
                  <c:v>-77128.67074074375</c:v>
                </c:pt>
                <c:pt idx="4">
                  <c:v>-77128.67074074375</c:v>
                </c:pt>
                <c:pt idx="5">
                  <c:v>-77128.67074074375</c:v>
                </c:pt>
                <c:pt idx="6">
                  <c:v>-197128.67074074375</c:v>
                </c:pt>
                <c:pt idx="7">
                  <c:v>-77128.67074074375</c:v>
                </c:pt>
                <c:pt idx="8">
                  <c:v>-77128.67074074375</c:v>
                </c:pt>
                <c:pt idx="9">
                  <c:v>-77128.67074074375</c:v>
                </c:pt>
                <c:pt idx="10">
                  <c:v>-157128.67074074375</c:v>
                </c:pt>
                <c:pt idx="11">
                  <c:v>-77128.67074074375</c:v>
                </c:pt>
                <c:pt idx="12">
                  <c:v>-197128.67074074375</c:v>
                </c:pt>
                <c:pt idx="13">
                  <c:v>-77128.67074074375</c:v>
                </c:pt>
                <c:pt idx="14">
                  <c:v>-77128.67074074375</c:v>
                </c:pt>
                <c:pt idx="15">
                  <c:v>-77128.67074074375</c:v>
                </c:pt>
                <c:pt idx="16">
                  <c:v>-77128.67074074375</c:v>
                </c:pt>
                <c:pt idx="17">
                  <c:v>-77128.67074074375</c:v>
                </c:pt>
                <c:pt idx="18">
                  <c:v>-197128.67074074375</c:v>
                </c:pt>
                <c:pt idx="19">
                  <c:v>-77128.67074074375</c:v>
                </c:pt>
                <c:pt idx="20">
                  <c:v>-157128.67074074375</c:v>
                </c:pt>
                <c:pt idx="21">
                  <c:v>-77128.67074074375</c:v>
                </c:pt>
                <c:pt idx="22">
                  <c:v>-77128.67074074375</c:v>
                </c:pt>
                <c:pt idx="23">
                  <c:v>-77128.67074074375</c:v>
                </c:pt>
                <c:pt idx="24">
                  <c:v>-197128.67074074375</c:v>
                </c:pt>
                <c:pt idx="25">
                  <c:v>-77128.67074074375</c:v>
                </c:pt>
                <c:pt idx="26">
                  <c:v>-77128.67074074375</c:v>
                </c:pt>
                <c:pt idx="27">
                  <c:v>-77128.67074074375</c:v>
                </c:pt>
                <c:pt idx="28">
                  <c:v>-77128.67074074375</c:v>
                </c:pt>
                <c:pt idx="29">
                  <c:v>-77128.67074074375</c:v>
                </c:pt>
                <c:pt idx="30">
                  <c:v>-277128.67074074375</c:v>
                </c:pt>
                <c:pt idx="31">
                  <c:v>-77128.67074074375</c:v>
                </c:pt>
                <c:pt idx="32">
                  <c:v>-77128.67074074375</c:v>
                </c:pt>
                <c:pt idx="33">
                  <c:v>-77128.67074074375</c:v>
                </c:pt>
                <c:pt idx="34">
                  <c:v>-77128.67074074375</c:v>
                </c:pt>
                <c:pt idx="35">
                  <c:v>-77128.67074074375</c:v>
                </c:pt>
                <c:pt idx="36">
                  <c:v>-197128.67074074375</c:v>
                </c:pt>
                <c:pt idx="37">
                  <c:v>-77128.67074074375</c:v>
                </c:pt>
                <c:pt idx="38">
                  <c:v>-77128.67074074375</c:v>
                </c:pt>
                <c:pt idx="39">
                  <c:v>-77128.67074074375</c:v>
                </c:pt>
                <c:pt idx="40">
                  <c:v>-157128.67074074375</c:v>
                </c:pt>
                <c:pt idx="41">
                  <c:v>-77128.67074074375</c:v>
                </c:pt>
                <c:pt idx="42">
                  <c:v>-197128.67074074375</c:v>
                </c:pt>
                <c:pt idx="43">
                  <c:v>-77128.67074074375</c:v>
                </c:pt>
                <c:pt idx="44">
                  <c:v>-77128.67074074375</c:v>
                </c:pt>
                <c:pt idx="45">
                  <c:v>-77128.67074074375</c:v>
                </c:pt>
                <c:pt idx="46">
                  <c:v>-77128.67074074375</c:v>
                </c:pt>
                <c:pt idx="47">
                  <c:v>-77128.67074074375</c:v>
                </c:pt>
                <c:pt idx="48">
                  <c:v>-197128.67074074375</c:v>
                </c:pt>
                <c:pt idx="49">
                  <c:v>-77128.67074074375</c:v>
                </c:pt>
                <c:pt idx="50">
                  <c:v>-157128.67074074375</c:v>
                </c:pt>
                <c:pt idx="51">
                  <c:v>-77128.67074074375</c:v>
                </c:pt>
                <c:pt idx="52">
                  <c:v>-77128.67074074375</c:v>
                </c:pt>
                <c:pt idx="53">
                  <c:v>-77128.67074074375</c:v>
                </c:pt>
                <c:pt idx="54">
                  <c:v>-197128.67074074375</c:v>
                </c:pt>
                <c:pt idx="55">
                  <c:v>-77128.67074074375</c:v>
                </c:pt>
                <c:pt idx="56">
                  <c:v>-77128.67074074375</c:v>
                </c:pt>
                <c:pt idx="57">
                  <c:v>-77128.67074074375</c:v>
                </c:pt>
                <c:pt idx="58">
                  <c:v>-77128.67074074375</c:v>
                </c:pt>
                <c:pt idx="59">
                  <c:v>-77128.67074074375</c:v>
                </c:pt>
                <c:pt idx="60">
                  <c:v>-277128.67074074375</c:v>
                </c:pt>
                <c:pt idx="61">
                  <c:v>-77128.67074074375</c:v>
                </c:pt>
                <c:pt idx="62">
                  <c:v>-77128.67074074375</c:v>
                </c:pt>
                <c:pt idx="63">
                  <c:v>-77128.67074074375</c:v>
                </c:pt>
                <c:pt idx="64">
                  <c:v>-77128.67074074375</c:v>
                </c:pt>
                <c:pt idx="65">
                  <c:v>-77128.67074074375</c:v>
                </c:pt>
                <c:pt idx="66">
                  <c:v>-197128.67074074375</c:v>
                </c:pt>
                <c:pt idx="67">
                  <c:v>-77128.67074074375</c:v>
                </c:pt>
                <c:pt idx="68">
                  <c:v>-77128.67074074375</c:v>
                </c:pt>
                <c:pt idx="69">
                  <c:v>-77128.67074074375</c:v>
                </c:pt>
                <c:pt idx="70">
                  <c:v>-157128.67074074375</c:v>
                </c:pt>
                <c:pt idx="71">
                  <c:v>-77128.67074074375</c:v>
                </c:pt>
                <c:pt idx="72">
                  <c:v>-197128.67074074375</c:v>
                </c:pt>
                <c:pt idx="73">
                  <c:v>-77128.67074074375</c:v>
                </c:pt>
                <c:pt idx="74">
                  <c:v>-77128.67074074375</c:v>
                </c:pt>
                <c:pt idx="75">
                  <c:v>-77128.67074074375</c:v>
                </c:pt>
                <c:pt idx="76">
                  <c:v>-77128.67074074375</c:v>
                </c:pt>
                <c:pt idx="77">
                  <c:v>-77128.67074074375</c:v>
                </c:pt>
                <c:pt idx="78">
                  <c:v>-197128.67074074375</c:v>
                </c:pt>
                <c:pt idx="79">
                  <c:v>-77128.67074074375</c:v>
                </c:pt>
                <c:pt idx="80">
                  <c:v>-157128.67074074375</c:v>
                </c:pt>
                <c:pt idx="81">
                  <c:v>-77128.67074074375</c:v>
                </c:pt>
                <c:pt idx="82">
                  <c:v>-77128.67074074375</c:v>
                </c:pt>
                <c:pt idx="83">
                  <c:v>-77128.67074074375</c:v>
                </c:pt>
                <c:pt idx="84">
                  <c:v>-197128.67074074375</c:v>
                </c:pt>
                <c:pt idx="85">
                  <c:v>-77128.67074074375</c:v>
                </c:pt>
                <c:pt idx="86">
                  <c:v>-77128.67074074375</c:v>
                </c:pt>
                <c:pt idx="87">
                  <c:v>-77128.67074074375</c:v>
                </c:pt>
                <c:pt idx="88">
                  <c:v>-77128.67074074375</c:v>
                </c:pt>
                <c:pt idx="89">
                  <c:v>-77128.67074074375</c:v>
                </c:pt>
                <c:pt idx="90">
                  <c:v>-277128.67074074375</c:v>
                </c:pt>
                <c:pt idx="91">
                  <c:v>-77128.67074074375</c:v>
                </c:pt>
                <c:pt idx="92">
                  <c:v>-77128.67074074375</c:v>
                </c:pt>
                <c:pt idx="93">
                  <c:v>-77128.67074074375</c:v>
                </c:pt>
                <c:pt idx="94">
                  <c:v>-77128.67074074375</c:v>
                </c:pt>
                <c:pt idx="95">
                  <c:v>-77128.67074074375</c:v>
                </c:pt>
                <c:pt idx="96">
                  <c:v>-197128.67074074375</c:v>
                </c:pt>
                <c:pt idx="97">
                  <c:v>-77128.67074074375</c:v>
                </c:pt>
                <c:pt idx="98">
                  <c:v>-77128.67074074375</c:v>
                </c:pt>
                <c:pt idx="99">
                  <c:v>-77128.67074074375</c:v>
                </c:pt>
                <c:pt idx="100">
                  <c:v>-77128.67074074375</c:v>
                </c:pt>
              </c:numCache>
            </c:numRef>
          </c:val>
          <c:extLst>
            <c:ext xmlns:c16="http://schemas.microsoft.com/office/drawing/2014/chart" uri="{C3380CC4-5D6E-409C-BE32-E72D297353CC}">
              <c16:uniqueId val="{00000002-BC5A-4DF5-9B49-5A8AA4730341}"/>
            </c:ext>
          </c:extLst>
        </c:ser>
        <c:dLbls>
          <c:showLegendKey val="0"/>
          <c:showVal val="0"/>
          <c:showCatName val="0"/>
          <c:showSerName val="0"/>
          <c:showPercent val="0"/>
          <c:showBubbleSize val="0"/>
        </c:dLbls>
        <c:gapWidth val="150"/>
        <c:axId val="2048647752"/>
        <c:axId val="2048650728"/>
      </c:barChart>
      <c:catAx>
        <c:axId val="2048647752"/>
        <c:scaling>
          <c:orientation val="minMax"/>
        </c:scaling>
        <c:delete val="0"/>
        <c:axPos val="b"/>
        <c:majorTickMark val="out"/>
        <c:minorTickMark val="none"/>
        <c:tickLblPos val="nextTo"/>
        <c:crossAx val="2048650728"/>
        <c:crosses val="autoZero"/>
        <c:auto val="1"/>
        <c:lblAlgn val="ctr"/>
        <c:lblOffset val="100"/>
        <c:noMultiLvlLbl val="0"/>
      </c:catAx>
      <c:valAx>
        <c:axId val="2048650728"/>
        <c:scaling>
          <c:orientation val="minMax"/>
        </c:scaling>
        <c:delete val="0"/>
        <c:axPos val="l"/>
        <c:majorGridlines/>
        <c:numFmt formatCode="_(&quot;$&quot;* #,##0.00_);_(&quot;$&quot;* \(#,##0.00\);_(&quot;$&quot;* &quot;-&quot;??_);_(@_)" sourceLinked="1"/>
        <c:majorTickMark val="out"/>
        <c:minorTickMark val="none"/>
        <c:tickLblPos val="nextTo"/>
        <c:crossAx val="204864775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Análisis Costo Beneficio</a:t>
            </a:r>
            <a:r>
              <a:rPr lang="en-US" baseline="0"/>
              <a:t> (100 años)</a:t>
            </a:r>
            <a:endParaRPr lang="en-US"/>
          </a:p>
        </c:rich>
      </c:tx>
      <c:overlay val="0"/>
    </c:title>
    <c:autoTitleDeleted val="0"/>
    <c:plotArea>
      <c:layout>
        <c:manualLayout>
          <c:layoutTarget val="inner"/>
          <c:xMode val="edge"/>
          <c:yMode val="edge"/>
          <c:x val="0.12720378471017199"/>
          <c:y val="0.12818138751131872"/>
          <c:w val="0.77628393990295341"/>
          <c:h val="0.7646327934324384"/>
        </c:manualLayout>
      </c:layout>
      <c:barChart>
        <c:barDir val="col"/>
        <c:grouping val="clustered"/>
        <c:varyColors val="0"/>
        <c:ser>
          <c:idx val="0"/>
          <c:order val="0"/>
          <c:tx>
            <c:strRef>
              <c:f>Resultados!$B$5</c:f>
              <c:strCache>
                <c:ptCount val="1"/>
                <c:pt idx="0">
                  <c:v> Costos </c:v>
                </c:pt>
              </c:strCache>
            </c:strRef>
          </c:tx>
          <c:spPr>
            <a:solidFill>
              <a:srgbClr val="C00000"/>
            </a:solidFill>
          </c:spPr>
          <c:invertIfNegative val="0"/>
          <c:val>
            <c:numRef>
              <c:f>Resultados!$C$5:$CY$5</c:f>
              <c:numCache>
                <c:formatCode>_("$"* #,##0.00_);_("$"* \(#,##0.00\);_("$"* "-"??_);_(@_)</c:formatCode>
                <c:ptCount val="101"/>
                <c:pt idx="0">
                  <c:v>-738511.75703735044</c:v>
                </c:pt>
                <c:pt idx="1">
                  <c:v>-77128.67074074375</c:v>
                </c:pt>
                <c:pt idx="2">
                  <c:v>-77128.67074074375</c:v>
                </c:pt>
                <c:pt idx="3">
                  <c:v>-77128.67074074375</c:v>
                </c:pt>
                <c:pt idx="4">
                  <c:v>-77128.67074074375</c:v>
                </c:pt>
                <c:pt idx="5">
                  <c:v>-77128.67074074375</c:v>
                </c:pt>
                <c:pt idx="6">
                  <c:v>-197128.67074074375</c:v>
                </c:pt>
                <c:pt idx="7">
                  <c:v>-77128.67074074375</c:v>
                </c:pt>
                <c:pt idx="8">
                  <c:v>-77128.67074074375</c:v>
                </c:pt>
                <c:pt idx="9">
                  <c:v>-77128.67074074375</c:v>
                </c:pt>
                <c:pt idx="10">
                  <c:v>-157128.67074074375</c:v>
                </c:pt>
                <c:pt idx="11">
                  <c:v>-77128.67074074375</c:v>
                </c:pt>
                <c:pt idx="12">
                  <c:v>-197128.67074074375</c:v>
                </c:pt>
                <c:pt idx="13">
                  <c:v>-77128.67074074375</c:v>
                </c:pt>
                <c:pt idx="14">
                  <c:v>-77128.67074074375</c:v>
                </c:pt>
                <c:pt idx="15">
                  <c:v>-77128.67074074375</c:v>
                </c:pt>
                <c:pt idx="16">
                  <c:v>-77128.67074074375</c:v>
                </c:pt>
                <c:pt idx="17">
                  <c:v>-77128.67074074375</c:v>
                </c:pt>
                <c:pt idx="18">
                  <c:v>-197128.67074074375</c:v>
                </c:pt>
                <c:pt idx="19">
                  <c:v>-77128.67074074375</c:v>
                </c:pt>
                <c:pt idx="20">
                  <c:v>-157128.67074074375</c:v>
                </c:pt>
                <c:pt idx="21">
                  <c:v>-77128.67074074375</c:v>
                </c:pt>
                <c:pt idx="22">
                  <c:v>-77128.67074074375</c:v>
                </c:pt>
                <c:pt idx="23">
                  <c:v>-77128.67074074375</c:v>
                </c:pt>
                <c:pt idx="24">
                  <c:v>-197128.67074074375</c:v>
                </c:pt>
                <c:pt idx="25">
                  <c:v>-77128.67074074375</c:v>
                </c:pt>
                <c:pt idx="26">
                  <c:v>-77128.67074074375</c:v>
                </c:pt>
                <c:pt idx="27">
                  <c:v>-77128.67074074375</c:v>
                </c:pt>
                <c:pt idx="28">
                  <c:v>-77128.67074074375</c:v>
                </c:pt>
                <c:pt idx="29">
                  <c:v>-77128.67074074375</c:v>
                </c:pt>
                <c:pt idx="30">
                  <c:v>-277128.67074074375</c:v>
                </c:pt>
                <c:pt idx="31">
                  <c:v>-77128.67074074375</c:v>
                </c:pt>
                <c:pt idx="32">
                  <c:v>-77128.67074074375</c:v>
                </c:pt>
                <c:pt idx="33">
                  <c:v>-77128.67074074375</c:v>
                </c:pt>
                <c:pt idx="34">
                  <c:v>-77128.67074074375</c:v>
                </c:pt>
                <c:pt idx="35">
                  <c:v>-77128.67074074375</c:v>
                </c:pt>
                <c:pt idx="36">
                  <c:v>-197128.67074074375</c:v>
                </c:pt>
                <c:pt idx="37">
                  <c:v>-77128.67074074375</c:v>
                </c:pt>
                <c:pt idx="38">
                  <c:v>-77128.67074074375</c:v>
                </c:pt>
                <c:pt idx="39">
                  <c:v>-77128.67074074375</c:v>
                </c:pt>
                <c:pt idx="40">
                  <c:v>-157128.67074074375</c:v>
                </c:pt>
                <c:pt idx="41">
                  <c:v>-77128.67074074375</c:v>
                </c:pt>
                <c:pt idx="42">
                  <c:v>-197128.67074074375</c:v>
                </c:pt>
                <c:pt idx="43">
                  <c:v>-77128.67074074375</c:v>
                </c:pt>
                <c:pt idx="44">
                  <c:v>-77128.67074074375</c:v>
                </c:pt>
                <c:pt idx="45">
                  <c:v>-77128.67074074375</c:v>
                </c:pt>
                <c:pt idx="46">
                  <c:v>-77128.67074074375</c:v>
                </c:pt>
                <c:pt idx="47">
                  <c:v>-77128.67074074375</c:v>
                </c:pt>
                <c:pt idx="48">
                  <c:v>-197128.67074074375</c:v>
                </c:pt>
                <c:pt idx="49">
                  <c:v>-77128.67074074375</c:v>
                </c:pt>
                <c:pt idx="50">
                  <c:v>-157128.67074074375</c:v>
                </c:pt>
                <c:pt idx="51">
                  <c:v>-77128.67074074375</c:v>
                </c:pt>
                <c:pt idx="52">
                  <c:v>-77128.67074074375</c:v>
                </c:pt>
                <c:pt idx="53">
                  <c:v>-77128.67074074375</c:v>
                </c:pt>
                <c:pt idx="54">
                  <c:v>-197128.67074074375</c:v>
                </c:pt>
                <c:pt idx="55">
                  <c:v>-77128.67074074375</c:v>
                </c:pt>
                <c:pt idx="56">
                  <c:v>-77128.67074074375</c:v>
                </c:pt>
                <c:pt idx="57">
                  <c:v>-77128.67074074375</c:v>
                </c:pt>
                <c:pt idx="58">
                  <c:v>-77128.67074074375</c:v>
                </c:pt>
                <c:pt idx="59">
                  <c:v>-77128.67074074375</c:v>
                </c:pt>
                <c:pt idx="60">
                  <c:v>-277128.67074074375</c:v>
                </c:pt>
                <c:pt idx="61">
                  <c:v>-77128.67074074375</c:v>
                </c:pt>
                <c:pt idx="62">
                  <c:v>-77128.67074074375</c:v>
                </c:pt>
                <c:pt idx="63">
                  <c:v>-77128.67074074375</c:v>
                </c:pt>
                <c:pt idx="64">
                  <c:v>-77128.67074074375</c:v>
                </c:pt>
                <c:pt idx="65">
                  <c:v>-77128.67074074375</c:v>
                </c:pt>
                <c:pt idx="66">
                  <c:v>-197128.67074074375</c:v>
                </c:pt>
                <c:pt idx="67">
                  <c:v>-77128.67074074375</c:v>
                </c:pt>
                <c:pt idx="68">
                  <c:v>-77128.67074074375</c:v>
                </c:pt>
                <c:pt idx="69">
                  <c:v>-77128.67074074375</c:v>
                </c:pt>
                <c:pt idx="70">
                  <c:v>-157128.67074074375</c:v>
                </c:pt>
                <c:pt idx="71">
                  <c:v>-77128.67074074375</c:v>
                </c:pt>
                <c:pt idx="72">
                  <c:v>-197128.67074074375</c:v>
                </c:pt>
                <c:pt idx="73">
                  <c:v>-77128.67074074375</c:v>
                </c:pt>
                <c:pt idx="74">
                  <c:v>-77128.67074074375</c:v>
                </c:pt>
                <c:pt idx="75">
                  <c:v>-77128.67074074375</c:v>
                </c:pt>
                <c:pt idx="76">
                  <c:v>-77128.67074074375</c:v>
                </c:pt>
                <c:pt idx="77">
                  <c:v>-77128.67074074375</c:v>
                </c:pt>
                <c:pt idx="78">
                  <c:v>-197128.67074074375</c:v>
                </c:pt>
                <c:pt idx="79">
                  <c:v>-77128.67074074375</c:v>
                </c:pt>
                <c:pt idx="80">
                  <c:v>-157128.67074074375</c:v>
                </c:pt>
                <c:pt idx="81">
                  <c:v>-77128.67074074375</c:v>
                </c:pt>
                <c:pt idx="82">
                  <c:v>-77128.67074074375</c:v>
                </c:pt>
                <c:pt idx="83">
                  <c:v>-77128.67074074375</c:v>
                </c:pt>
                <c:pt idx="84">
                  <c:v>-197128.67074074375</c:v>
                </c:pt>
                <c:pt idx="85">
                  <c:v>-77128.67074074375</c:v>
                </c:pt>
                <c:pt idx="86">
                  <c:v>-77128.67074074375</c:v>
                </c:pt>
                <c:pt idx="87">
                  <c:v>-77128.67074074375</c:v>
                </c:pt>
                <c:pt idx="88">
                  <c:v>-77128.67074074375</c:v>
                </c:pt>
                <c:pt idx="89">
                  <c:v>-77128.67074074375</c:v>
                </c:pt>
                <c:pt idx="90">
                  <c:v>-277128.67074074375</c:v>
                </c:pt>
                <c:pt idx="91">
                  <c:v>-77128.67074074375</c:v>
                </c:pt>
                <c:pt idx="92">
                  <c:v>-77128.67074074375</c:v>
                </c:pt>
                <c:pt idx="93">
                  <c:v>-77128.67074074375</c:v>
                </c:pt>
                <c:pt idx="94">
                  <c:v>-77128.67074074375</c:v>
                </c:pt>
                <c:pt idx="95">
                  <c:v>-77128.67074074375</c:v>
                </c:pt>
                <c:pt idx="96">
                  <c:v>-197128.67074074375</c:v>
                </c:pt>
                <c:pt idx="97">
                  <c:v>-77128.67074074375</c:v>
                </c:pt>
                <c:pt idx="98">
                  <c:v>-77128.67074074375</c:v>
                </c:pt>
                <c:pt idx="99">
                  <c:v>-77128.67074074375</c:v>
                </c:pt>
                <c:pt idx="100">
                  <c:v>-77128.67074074375</c:v>
                </c:pt>
              </c:numCache>
            </c:numRef>
          </c:val>
          <c:extLst>
            <c:ext xmlns:c16="http://schemas.microsoft.com/office/drawing/2014/chart" uri="{C3380CC4-5D6E-409C-BE32-E72D297353CC}">
              <c16:uniqueId val="{00000000-67EC-4F6E-9F23-3A24DBBEAC1F}"/>
            </c:ext>
          </c:extLst>
        </c:ser>
        <c:ser>
          <c:idx val="1"/>
          <c:order val="1"/>
          <c:tx>
            <c:strRef>
              <c:f>Resultados!$B$6</c:f>
              <c:strCache>
                <c:ptCount val="1"/>
                <c:pt idx="0">
                  <c:v> Beneficios </c:v>
                </c:pt>
              </c:strCache>
            </c:strRef>
          </c:tx>
          <c:spPr>
            <a:solidFill>
              <a:srgbClr val="92D050"/>
            </a:solidFill>
          </c:spPr>
          <c:invertIfNegative val="0"/>
          <c:val>
            <c:numRef>
              <c:f>Resultados!$C$6:$CY$6</c:f>
              <c:numCache>
                <c:formatCode>_("$"* #,##0.00_);_("$"* \(#,##0.00\);_("$"* "-"??_);_(@_)</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1-67EC-4F6E-9F23-3A24DBBEAC1F}"/>
            </c:ext>
          </c:extLst>
        </c:ser>
        <c:dLbls>
          <c:showLegendKey val="0"/>
          <c:showVal val="0"/>
          <c:showCatName val="0"/>
          <c:showSerName val="0"/>
          <c:showPercent val="0"/>
          <c:showBubbleSize val="0"/>
        </c:dLbls>
        <c:gapWidth val="75"/>
        <c:overlap val="-25"/>
        <c:axId val="2091357048"/>
        <c:axId val="2091360024"/>
      </c:barChart>
      <c:lineChart>
        <c:grouping val="standard"/>
        <c:varyColors val="0"/>
        <c:ser>
          <c:idx val="2"/>
          <c:order val="2"/>
          <c:tx>
            <c:strRef>
              <c:f>Resultados!$B$7</c:f>
              <c:strCache>
                <c:ptCount val="1"/>
                <c:pt idx="0">
                  <c:v> Beneficios Netos </c:v>
                </c:pt>
              </c:strCache>
            </c:strRef>
          </c:tx>
          <c:spPr>
            <a:ln>
              <a:solidFill>
                <a:srgbClr val="7030A0"/>
              </a:solidFill>
            </a:ln>
          </c:spPr>
          <c:marker>
            <c:symbol val="none"/>
          </c:marker>
          <c:val>
            <c:numRef>
              <c:f>Resultados!$C$7:$CY$7</c:f>
              <c:numCache>
                <c:formatCode>_("$"* #,##0.00_);_("$"* \(#,##0.00\);_("$"* "-"??_);_(@_)</c:formatCode>
                <c:ptCount val="101"/>
                <c:pt idx="0">
                  <c:v>-738511.75703735044</c:v>
                </c:pt>
                <c:pt idx="1">
                  <c:v>-77128.67074074375</c:v>
                </c:pt>
                <c:pt idx="2">
                  <c:v>-77128.67074074375</c:v>
                </c:pt>
                <c:pt idx="3">
                  <c:v>-77128.67074074375</c:v>
                </c:pt>
                <c:pt idx="4">
                  <c:v>-77128.67074074375</c:v>
                </c:pt>
                <c:pt idx="5">
                  <c:v>-77128.67074074375</c:v>
                </c:pt>
                <c:pt idx="6">
                  <c:v>-197128.67074074375</c:v>
                </c:pt>
                <c:pt idx="7">
                  <c:v>-77128.67074074375</c:v>
                </c:pt>
                <c:pt idx="8">
                  <c:v>-77128.67074074375</c:v>
                </c:pt>
                <c:pt idx="9">
                  <c:v>-77128.67074074375</c:v>
                </c:pt>
                <c:pt idx="10">
                  <c:v>-157128.67074074375</c:v>
                </c:pt>
                <c:pt idx="11">
                  <c:v>-77128.67074074375</c:v>
                </c:pt>
                <c:pt idx="12">
                  <c:v>-197128.67074074375</c:v>
                </c:pt>
                <c:pt idx="13">
                  <c:v>-77128.67074074375</c:v>
                </c:pt>
                <c:pt idx="14">
                  <c:v>-77128.67074074375</c:v>
                </c:pt>
                <c:pt idx="15">
                  <c:v>-77128.67074074375</c:v>
                </c:pt>
                <c:pt idx="16">
                  <c:v>-77128.67074074375</c:v>
                </c:pt>
                <c:pt idx="17">
                  <c:v>-77128.67074074375</c:v>
                </c:pt>
                <c:pt idx="18">
                  <c:v>-197128.67074074375</c:v>
                </c:pt>
                <c:pt idx="19">
                  <c:v>-77128.67074074375</c:v>
                </c:pt>
                <c:pt idx="20">
                  <c:v>-157128.67074074375</c:v>
                </c:pt>
                <c:pt idx="21">
                  <c:v>-77128.67074074375</c:v>
                </c:pt>
                <c:pt idx="22">
                  <c:v>-77128.67074074375</c:v>
                </c:pt>
                <c:pt idx="23">
                  <c:v>-77128.67074074375</c:v>
                </c:pt>
                <c:pt idx="24">
                  <c:v>-197128.67074074375</c:v>
                </c:pt>
                <c:pt idx="25">
                  <c:v>-77128.67074074375</c:v>
                </c:pt>
                <c:pt idx="26">
                  <c:v>-77128.67074074375</c:v>
                </c:pt>
                <c:pt idx="27">
                  <c:v>-77128.67074074375</c:v>
                </c:pt>
                <c:pt idx="28">
                  <c:v>-77128.67074074375</c:v>
                </c:pt>
                <c:pt idx="29">
                  <c:v>-77128.67074074375</c:v>
                </c:pt>
                <c:pt idx="30">
                  <c:v>-277128.67074074375</c:v>
                </c:pt>
                <c:pt idx="31">
                  <c:v>-77128.67074074375</c:v>
                </c:pt>
                <c:pt idx="32">
                  <c:v>-77128.67074074375</c:v>
                </c:pt>
                <c:pt idx="33">
                  <c:v>-77128.67074074375</c:v>
                </c:pt>
                <c:pt idx="34">
                  <c:v>-77128.67074074375</c:v>
                </c:pt>
                <c:pt idx="35">
                  <c:v>-77128.67074074375</c:v>
                </c:pt>
                <c:pt idx="36">
                  <c:v>-197128.67074074375</c:v>
                </c:pt>
                <c:pt idx="37">
                  <c:v>-77128.67074074375</c:v>
                </c:pt>
                <c:pt idx="38">
                  <c:v>-77128.67074074375</c:v>
                </c:pt>
                <c:pt idx="39">
                  <c:v>-77128.67074074375</c:v>
                </c:pt>
                <c:pt idx="40">
                  <c:v>-157128.67074074375</c:v>
                </c:pt>
                <c:pt idx="41">
                  <c:v>-77128.67074074375</c:v>
                </c:pt>
                <c:pt idx="42">
                  <c:v>-197128.67074074375</c:v>
                </c:pt>
                <c:pt idx="43">
                  <c:v>-77128.67074074375</c:v>
                </c:pt>
                <c:pt idx="44">
                  <c:v>-77128.67074074375</c:v>
                </c:pt>
                <c:pt idx="45">
                  <c:v>-77128.67074074375</c:v>
                </c:pt>
                <c:pt idx="46">
                  <c:v>-77128.67074074375</c:v>
                </c:pt>
                <c:pt idx="47">
                  <c:v>-77128.67074074375</c:v>
                </c:pt>
                <c:pt idx="48">
                  <c:v>-197128.67074074375</c:v>
                </c:pt>
                <c:pt idx="49">
                  <c:v>-77128.67074074375</c:v>
                </c:pt>
                <c:pt idx="50">
                  <c:v>-157128.67074074375</c:v>
                </c:pt>
                <c:pt idx="51">
                  <c:v>-77128.67074074375</c:v>
                </c:pt>
                <c:pt idx="52">
                  <c:v>-77128.67074074375</c:v>
                </c:pt>
                <c:pt idx="53">
                  <c:v>-77128.67074074375</c:v>
                </c:pt>
                <c:pt idx="54">
                  <c:v>-197128.67074074375</c:v>
                </c:pt>
                <c:pt idx="55">
                  <c:v>-77128.67074074375</c:v>
                </c:pt>
                <c:pt idx="56">
                  <c:v>-77128.67074074375</c:v>
                </c:pt>
                <c:pt idx="57">
                  <c:v>-77128.67074074375</c:v>
                </c:pt>
                <c:pt idx="58">
                  <c:v>-77128.67074074375</c:v>
                </c:pt>
                <c:pt idx="59">
                  <c:v>-77128.67074074375</c:v>
                </c:pt>
                <c:pt idx="60">
                  <c:v>-277128.67074074375</c:v>
                </c:pt>
                <c:pt idx="61">
                  <c:v>-77128.67074074375</c:v>
                </c:pt>
                <c:pt idx="62">
                  <c:v>-77128.67074074375</c:v>
                </c:pt>
                <c:pt idx="63">
                  <c:v>-77128.67074074375</c:v>
                </c:pt>
                <c:pt idx="64">
                  <c:v>-77128.67074074375</c:v>
                </c:pt>
                <c:pt idx="65">
                  <c:v>-77128.67074074375</c:v>
                </c:pt>
                <c:pt idx="66">
                  <c:v>-197128.67074074375</c:v>
                </c:pt>
                <c:pt idx="67">
                  <c:v>-77128.67074074375</c:v>
                </c:pt>
                <c:pt idx="68">
                  <c:v>-77128.67074074375</c:v>
                </c:pt>
                <c:pt idx="69">
                  <c:v>-77128.67074074375</c:v>
                </c:pt>
                <c:pt idx="70">
                  <c:v>-157128.67074074375</c:v>
                </c:pt>
                <c:pt idx="71">
                  <c:v>-77128.67074074375</c:v>
                </c:pt>
                <c:pt idx="72">
                  <c:v>-197128.67074074375</c:v>
                </c:pt>
                <c:pt idx="73">
                  <c:v>-77128.67074074375</c:v>
                </c:pt>
                <c:pt idx="74">
                  <c:v>-77128.67074074375</c:v>
                </c:pt>
                <c:pt idx="75">
                  <c:v>-77128.67074074375</c:v>
                </c:pt>
                <c:pt idx="76">
                  <c:v>-77128.67074074375</c:v>
                </c:pt>
                <c:pt idx="77">
                  <c:v>-77128.67074074375</c:v>
                </c:pt>
                <c:pt idx="78">
                  <c:v>-197128.67074074375</c:v>
                </c:pt>
                <c:pt idx="79">
                  <c:v>-77128.67074074375</c:v>
                </c:pt>
                <c:pt idx="80">
                  <c:v>-157128.67074074375</c:v>
                </c:pt>
                <c:pt idx="81">
                  <c:v>-77128.67074074375</c:v>
                </c:pt>
                <c:pt idx="82">
                  <c:v>-77128.67074074375</c:v>
                </c:pt>
                <c:pt idx="83">
                  <c:v>-77128.67074074375</c:v>
                </c:pt>
                <c:pt idx="84">
                  <c:v>-197128.67074074375</c:v>
                </c:pt>
                <c:pt idx="85">
                  <c:v>-77128.67074074375</c:v>
                </c:pt>
                <c:pt idx="86">
                  <c:v>-77128.67074074375</c:v>
                </c:pt>
                <c:pt idx="87">
                  <c:v>-77128.67074074375</c:v>
                </c:pt>
                <c:pt idx="88">
                  <c:v>-77128.67074074375</c:v>
                </c:pt>
                <c:pt idx="89">
                  <c:v>-77128.67074074375</c:v>
                </c:pt>
                <c:pt idx="90">
                  <c:v>-277128.67074074375</c:v>
                </c:pt>
                <c:pt idx="91">
                  <c:v>-77128.67074074375</c:v>
                </c:pt>
                <c:pt idx="92">
                  <c:v>-77128.67074074375</c:v>
                </c:pt>
                <c:pt idx="93">
                  <c:v>-77128.67074074375</c:v>
                </c:pt>
                <c:pt idx="94">
                  <c:v>-77128.67074074375</c:v>
                </c:pt>
                <c:pt idx="95">
                  <c:v>-77128.67074074375</c:v>
                </c:pt>
                <c:pt idx="96">
                  <c:v>-197128.67074074375</c:v>
                </c:pt>
                <c:pt idx="97">
                  <c:v>-77128.67074074375</c:v>
                </c:pt>
                <c:pt idx="98">
                  <c:v>-77128.67074074375</c:v>
                </c:pt>
                <c:pt idx="99">
                  <c:v>-77128.67074074375</c:v>
                </c:pt>
                <c:pt idx="100">
                  <c:v>-77128.67074074375</c:v>
                </c:pt>
              </c:numCache>
            </c:numRef>
          </c:val>
          <c:smooth val="0"/>
          <c:extLst>
            <c:ext xmlns:c16="http://schemas.microsoft.com/office/drawing/2014/chart" uri="{C3380CC4-5D6E-409C-BE32-E72D297353CC}">
              <c16:uniqueId val="{00000002-67EC-4F6E-9F23-3A24DBBEAC1F}"/>
            </c:ext>
          </c:extLst>
        </c:ser>
        <c:dLbls>
          <c:showLegendKey val="0"/>
          <c:showVal val="0"/>
          <c:showCatName val="0"/>
          <c:showSerName val="0"/>
          <c:showPercent val="0"/>
          <c:showBubbleSize val="0"/>
        </c:dLbls>
        <c:marker val="1"/>
        <c:smooth val="0"/>
        <c:axId val="2091357048"/>
        <c:axId val="2091360024"/>
      </c:lineChart>
      <c:catAx>
        <c:axId val="2091357048"/>
        <c:scaling>
          <c:orientation val="minMax"/>
        </c:scaling>
        <c:delete val="0"/>
        <c:axPos val="b"/>
        <c:majorTickMark val="none"/>
        <c:minorTickMark val="none"/>
        <c:tickLblPos val="nextTo"/>
        <c:crossAx val="2091360024"/>
        <c:crosses val="autoZero"/>
        <c:auto val="1"/>
        <c:lblAlgn val="ctr"/>
        <c:lblOffset val="100"/>
        <c:noMultiLvlLbl val="0"/>
      </c:catAx>
      <c:valAx>
        <c:axId val="2091360024"/>
        <c:scaling>
          <c:orientation val="minMax"/>
        </c:scaling>
        <c:delete val="0"/>
        <c:axPos val="l"/>
        <c:majorGridlines/>
        <c:numFmt formatCode="_(&quot;$&quot;* #,##0.00_);_(&quot;$&quot;* \(#,##0.00\);_(&quot;$&quot;* &quot;-&quot;??_);_(@_)" sourceLinked="1"/>
        <c:majorTickMark val="none"/>
        <c:minorTickMark val="none"/>
        <c:tickLblPos val="nextTo"/>
        <c:spPr>
          <a:ln w="9525">
            <a:noFill/>
          </a:ln>
        </c:spPr>
        <c:crossAx val="2091357048"/>
        <c:crosses val="autoZero"/>
        <c:crossBetween val="between"/>
      </c:valAx>
    </c:plotArea>
    <c:legend>
      <c:legendPos val="b"/>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Análisis de Costos</a:t>
            </a:r>
          </a:p>
        </c:rich>
      </c:tx>
      <c:layout>
        <c:manualLayout>
          <c:xMode val="edge"/>
          <c:yMode val="edge"/>
          <c:x val="0.41104361683537338"/>
          <c:y val="3.7842763484468939E-2"/>
        </c:manualLayout>
      </c:layout>
      <c:overlay val="0"/>
    </c:title>
    <c:autoTitleDeleted val="0"/>
    <c:plotArea>
      <c:layout/>
      <c:barChart>
        <c:barDir val="col"/>
        <c:grouping val="stacked"/>
        <c:varyColors val="0"/>
        <c:ser>
          <c:idx val="0"/>
          <c:order val="0"/>
          <c:tx>
            <c:v>Costos de Personal</c:v>
          </c:tx>
          <c:invertIfNegative val="0"/>
          <c:val>
            <c:numRef>
              <c:f>'Costos '!$F$12:$DB$12</c:f>
              <c:numCache>
                <c:formatCode>_("$"* #,##0_);_("$"* \(#,##0\);_("$"* "-"??_);_(@_)</c:formatCode>
                <c:ptCount val="101"/>
                <c:pt idx="0">
                  <c:v>31061.7570373505</c:v>
                </c:pt>
                <c:pt idx="1">
                  <c:v>298.67074074375483</c:v>
                </c:pt>
                <c:pt idx="2">
                  <c:v>298.67074074375483</c:v>
                </c:pt>
                <c:pt idx="3">
                  <c:v>298.67074074375483</c:v>
                </c:pt>
                <c:pt idx="4">
                  <c:v>298.67074074375483</c:v>
                </c:pt>
                <c:pt idx="5">
                  <c:v>298.67074074375483</c:v>
                </c:pt>
                <c:pt idx="6">
                  <c:v>298.67074074375483</c:v>
                </c:pt>
                <c:pt idx="7">
                  <c:v>298.67074074375483</c:v>
                </c:pt>
                <c:pt idx="8">
                  <c:v>298.67074074375483</c:v>
                </c:pt>
                <c:pt idx="9">
                  <c:v>298.67074074375483</c:v>
                </c:pt>
                <c:pt idx="10">
                  <c:v>298.67074074375483</c:v>
                </c:pt>
                <c:pt idx="11">
                  <c:v>298.67074074375483</c:v>
                </c:pt>
                <c:pt idx="12">
                  <c:v>298.67074074375483</c:v>
                </c:pt>
                <c:pt idx="13">
                  <c:v>298.67074074375483</c:v>
                </c:pt>
                <c:pt idx="14">
                  <c:v>298.67074074375483</c:v>
                </c:pt>
                <c:pt idx="15">
                  <c:v>298.67074074375483</c:v>
                </c:pt>
                <c:pt idx="16">
                  <c:v>298.67074074375483</c:v>
                </c:pt>
                <c:pt idx="17">
                  <c:v>298.67074074375483</c:v>
                </c:pt>
                <c:pt idx="18">
                  <c:v>298.67074074375483</c:v>
                </c:pt>
                <c:pt idx="19">
                  <c:v>298.67074074375483</c:v>
                </c:pt>
                <c:pt idx="20">
                  <c:v>298.67074074375483</c:v>
                </c:pt>
                <c:pt idx="21">
                  <c:v>298.67074074375483</c:v>
                </c:pt>
                <c:pt idx="22">
                  <c:v>298.67074074375483</c:v>
                </c:pt>
                <c:pt idx="23">
                  <c:v>298.67074074375483</c:v>
                </c:pt>
                <c:pt idx="24">
                  <c:v>298.67074074375483</c:v>
                </c:pt>
                <c:pt idx="25">
                  <c:v>298.67074074375483</c:v>
                </c:pt>
                <c:pt idx="26">
                  <c:v>298.67074074375483</c:v>
                </c:pt>
                <c:pt idx="27">
                  <c:v>298.67074074375483</c:v>
                </c:pt>
                <c:pt idx="28">
                  <c:v>298.67074074375483</c:v>
                </c:pt>
                <c:pt idx="29">
                  <c:v>298.67074074375483</c:v>
                </c:pt>
                <c:pt idx="30">
                  <c:v>298.67074074375483</c:v>
                </c:pt>
                <c:pt idx="31">
                  <c:v>298.67074074375483</c:v>
                </c:pt>
                <c:pt idx="32">
                  <c:v>298.67074074375483</c:v>
                </c:pt>
                <c:pt idx="33">
                  <c:v>298.67074074375483</c:v>
                </c:pt>
                <c:pt idx="34">
                  <c:v>298.67074074375483</c:v>
                </c:pt>
                <c:pt idx="35">
                  <c:v>298.67074074375483</c:v>
                </c:pt>
                <c:pt idx="36">
                  <c:v>298.67074074375483</c:v>
                </c:pt>
                <c:pt idx="37">
                  <c:v>298.67074074375483</c:v>
                </c:pt>
                <c:pt idx="38">
                  <c:v>298.67074074375483</c:v>
                </c:pt>
                <c:pt idx="39">
                  <c:v>298.67074074375483</c:v>
                </c:pt>
                <c:pt idx="40">
                  <c:v>298.67074074375483</c:v>
                </c:pt>
                <c:pt idx="41">
                  <c:v>298.67074074375483</c:v>
                </c:pt>
                <c:pt idx="42">
                  <c:v>298.67074074375483</c:v>
                </c:pt>
                <c:pt idx="43">
                  <c:v>298.67074074375483</c:v>
                </c:pt>
                <c:pt idx="44">
                  <c:v>298.67074074375483</c:v>
                </c:pt>
                <c:pt idx="45">
                  <c:v>298.67074074375483</c:v>
                </c:pt>
                <c:pt idx="46">
                  <c:v>298.67074074375483</c:v>
                </c:pt>
                <c:pt idx="47">
                  <c:v>298.67074074375483</c:v>
                </c:pt>
                <c:pt idx="48">
                  <c:v>298.67074074375483</c:v>
                </c:pt>
                <c:pt idx="49">
                  <c:v>298.67074074375483</c:v>
                </c:pt>
                <c:pt idx="50">
                  <c:v>298.67074074375483</c:v>
                </c:pt>
                <c:pt idx="51">
                  <c:v>298.67074074375483</c:v>
                </c:pt>
                <c:pt idx="52">
                  <c:v>298.67074074375483</c:v>
                </c:pt>
                <c:pt idx="53">
                  <c:v>298.67074074375483</c:v>
                </c:pt>
                <c:pt idx="54">
                  <c:v>298.67074074375483</c:v>
                </c:pt>
                <c:pt idx="55">
                  <c:v>298.67074074375483</c:v>
                </c:pt>
                <c:pt idx="56">
                  <c:v>298.67074074375483</c:v>
                </c:pt>
                <c:pt idx="57">
                  <c:v>298.67074074375483</c:v>
                </c:pt>
                <c:pt idx="58">
                  <c:v>298.67074074375483</c:v>
                </c:pt>
                <c:pt idx="59">
                  <c:v>298.67074074375483</c:v>
                </c:pt>
                <c:pt idx="60">
                  <c:v>298.67074074375483</c:v>
                </c:pt>
                <c:pt idx="61">
                  <c:v>298.67074074375483</c:v>
                </c:pt>
                <c:pt idx="62">
                  <c:v>298.67074074375483</c:v>
                </c:pt>
                <c:pt idx="63">
                  <c:v>298.67074074375483</c:v>
                </c:pt>
                <c:pt idx="64">
                  <c:v>298.67074074375483</c:v>
                </c:pt>
                <c:pt idx="65">
                  <c:v>298.67074074375483</c:v>
                </c:pt>
                <c:pt idx="66">
                  <c:v>298.67074074375483</c:v>
                </c:pt>
                <c:pt idx="67">
                  <c:v>298.67074074375483</c:v>
                </c:pt>
                <c:pt idx="68">
                  <c:v>298.67074074375483</c:v>
                </c:pt>
                <c:pt idx="69">
                  <c:v>298.67074074375483</c:v>
                </c:pt>
                <c:pt idx="70">
                  <c:v>298.67074074375483</c:v>
                </c:pt>
                <c:pt idx="71">
                  <c:v>298.67074074375483</c:v>
                </c:pt>
                <c:pt idx="72">
                  <c:v>298.67074074375483</c:v>
                </c:pt>
                <c:pt idx="73">
                  <c:v>298.67074074375483</c:v>
                </c:pt>
                <c:pt idx="74">
                  <c:v>298.67074074375483</c:v>
                </c:pt>
                <c:pt idx="75">
                  <c:v>298.67074074375483</c:v>
                </c:pt>
                <c:pt idx="76">
                  <c:v>298.67074074375483</c:v>
                </c:pt>
                <c:pt idx="77">
                  <c:v>298.67074074375483</c:v>
                </c:pt>
                <c:pt idx="78">
                  <c:v>298.67074074375483</c:v>
                </c:pt>
                <c:pt idx="79">
                  <c:v>298.67074074375483</c:v>
                </c:pt>
                <c:pt idx="80">
                  <c:v>298.67074074375483</c:v>
                </c:pt>
                <c:pt idx="81">
                  <c:v>298.67074074375483</c:v>
                </c:pt>
                <c:pt idx="82">
                  <c:v>298.67074074375483</c:v>
                </c:pt>
                <c:pt idx="83">
                  <c:v>298.67074074375483</c:v>
                </c:pt>
                <c:pt idx="84">
                  <c:v>298.67074074375483</c:v>
                </c:pt>
                <c:pt idx="85">
                  <c:v>298.67074074375483</c:v>
                </c:pt>
                <c:pt idx="86">
                  <c:v>298.67074074375483</c:v>
                </c:pt>
                <c:pt idx="87">
                  <c:v>298.67074074375483</c:v>
                </c:pt>
                <c:pt idx="88">
                  <c:v>298.67074074375483</c:v>
                </c:pt>
                <c:pt idx="89">
                  <c:v>298.67074074375483</c:v>
                </c:pt>
                <c:pt idx="90">
                  <c:v>298.67074074375483</c:v>
                </c:pt>
                <c:pt idx="91">
                  <c:v>298.67074074375483</c:v>
                </c:pt>
                <c:pt idx="92">
                  <c:v>298.67074074375483</c:v>
                </c:pt>
                <c:pt idx="93">
                  <c:v>298.67074074375483</c:v>
                </c:pt>
                <c:pt idx="94">
                  <c:v>298.67074074375483</c:v>
                </c:pt>
                <c:pt idx="95">
                  <c:v>298.67074074375483</c:v>
                </c:pt>
                <c:pt idx="96">
                  <c:v>298.67074074375483</c:v>
                </c:pt>
                <c:pt idx="97">
                  <c:v>298.67074074375483</c:v>
                </c:pt>
                <c:pt idx="98">
                  <c:v>298.67074074375483</c:v>
                </c:pt>
                <c:pt idx="99">
                  <c:v>298.67074074375483</c:v>
                </c:pt>
                <c:pt idx="100">
                  <c:v>298.67074074375483</c:v>
                </c:pt>
              </c:numCache>
            </c:numRef>
          </c:val>
          <c:extLst>
            <c:ext xmlns:c16="http://schemas.microsoft.com/office/drawing/2014/chart" uri="{C3380CC4-5D6E-409C-BE32-E72D297353CC}">
              <c16:uniqueId val="{00000000-A774-448A-9A33-8AB045D0AE5E}"/>
            </c:ext>
          </c:extLst>
        </c:ser>
        <c:ser>
          <c:idx val="1"/>
          <c:order val="1"/>
          <c:tx>
            <c:v>Costos de Materiales</c:v>
          </c:tx>
          <c:invertIfNegative val="0"/>
          <c:val>
            <c:numRef>
              <c:f>'Costos '!$F$17:$DB$17</c:f>
              <c:numCache>
                <c:formatCode>_("$"* #,##0_);_("$"* \(#,##0\);_("$"* "-"??_);_(@_)</c:formatCode>
                <c:ptCount val="101"/>
                <c:pt idx="0">
                  <c:v>85000</c:v>
                </c:pt>
                <c:pt idx="1">
                  <c:v>5000</c:v>
                </c:pt>
                <c:pt idx="2">
                  <c:v>5000</c:v>
                </c:pt>
                <c:pt idx="3">
                  <c:v>5000</c:v>
                </c:pt>
                <c:pt idx="4">
                  <c:v>5000</c:v>
                </c:pt>
                <c:pt idx="5">
                  <c:v>5000</c:v>
                </c:pt>
                <c:pt idx="6">
                  <c:v>5000</c:v>
                </c:pt>
                <c:pt idx="7">
                  <c:v>5000</c:v>
                </c:pt>
                <c:pt idx="8">
                  <c:v>5000</c:v>
                </c:pt>
                <c:pt idx="9">
                  <c:v>5000</c:v>
                </c:pt>
                <c:pt idx="10">
                  <c:v>85000</c:v>
                </c:pt>
                <c:pt idx="11">
                  <c:v>5000</c:v>
                </c:pt>
                <c:pt idx="12">
                  <c:v>5000</c:v>
                </c:pt>
                <c:pt idx="13">
                  <c:v>5000</c:v>
                </c:pt>
                <c:pt idx="14">
                  <c:v>5000</c:v>
                </c:pt>
                <c:pt idx="15">
                  <c:v>5000</c:v>
                </c:pt>
                <c:pt idx="16">
                  <c:v>5000</c:v>
                </c:pt>
                <c:pt idx="17">
                  <c:v>5000</c:v>
                </c:pt>
                <c:pt idx="18">
                  <c:v>5000</c:v>
                </c:pt>
                <c:pt idx="19">
                  <c:v>5000</c:v>
                </c:pt>
                <c:pt idx="20">
                  <c:v>85000</c:v>
                </c:pt>
                <c:pt idx="21">
                  <c:v>5000</c:v>
                </c:pt>
                <c:pt idx="22">
                  <c:v>5000</c:v>
                </c:pt>
                <c:pt idx="23">
                  <c:v>5000</c:v>
                </c:pt>
                <c:pt idx="24">
                  <c:v>5000</c:v>
                </c:pt>
                <c:pt idx="25">
                  <c:v>5000</c:v>
                </c:pt>
                <c:pt idx="26">
                  <c:v>5000</c:v>
                </c:pt>
                <c:pt idx="27">
                  <c:v>5000</c:v>
                </c:pt>
                <c:pt idx="28">
                  <c:v>5000</c:v>
                </c:pt>
                <c:pt idx="29">
                  <c:v>5000</c:v>
                </c:pt>
                <c:pt idx="30">
                  <c:v>85000</c:v>
                </c:pt>
                <c:pt idx="31">
                  <c:v>5000</c:v>
                </c:pt>
                <c:pt idx="32">
                  <c:v>5000</c:v>
                </c:pt>
                <c:pt idx="33">
                  <c:v>5000</c:v>
                </c:pt>
                <c:pt idx="34">
                  <c:v>5000</c:v>
                </c:pt>
                <c:pt idx="35">
                  <c:v>5000</c:v>
                </c:pt>
                <c:pt idx="36">
                  <c:v>5000</c:v>
                </c:pt>
                <c:pt idx="37">
                  <c:v>5000</c:v>
                </c:pt>
                <c:pt idx="38">
                  <c:v>5000</c:v>
                </c:pt>
                <c:pt idx="39">
                  <c:v>5000</c:v>
                </c:pt>
                <c:pt idx="40">
                  <c:v>85000</c:v>
                </c:pt>
                <c:pt idx="41">
                  <c:v>5000</c:v>
                </c:pt>
                <c:pt idx="42">
                  <c:v>5000</c:v>
                </c:pt>
                <c:pt idx="43">
                  <c:v>5000</c:v>
                </c:pt>
                <c:pt idx="44">
                  <c:v>5000</c:v>
                </c:pt>
                <c:pt idx="45">
                  <c:v>5000</c:v>
                </c:pt>
                <c:pt idx="46">
                  <c:v>5000</c:v>
                </c:pt>
                <c:pt idx="47">
                  <c:v>5000</c:v>
                </c:pt>
                <c:pt idx="48">
                  <c:v>5000</c:v>
                </c:pt>
                <c:pt idx="49">
                  <c:v>5000</c:v>
                </c:pt>
                <c:pt idx="50">
                  <c:v>85000</c:v>
                </c:pt>
                <c:pt idx="51">
                  <c:v>5000</c:v>
                </c:pt>
                <c:pt idx="52">
                  <c:v>5000</c:v>
                </c:pt>
                <c:pt idx="53">
                  <c:v>5000</c:v>
                </c:pt>
                <c:pt idx="54">
                  <c:v>5000</c:v>
                </c:pt>
                <c:pt idx="55">
                  <c:v>5000</c:v>
                </c:pt>
                <c:pt idx="56">
                  <c:v>5000</c:v>
                </c:pt>
                <c:pt idx="57">
                  <c:v>5000</c:v>
                </c:pt>
                <c:pt idx="58">
                  <c:v>5000</c:v>
                </c:pt>
                <c:pt idx="59">
                  <c:v>5000</c:v>
                </c:pt>
                <c:pt idx="60">
                  <c:v>85000</c:v>
                </c:pt>
                <c:pt idx="61">
                  <c:v>5000</c:v>
                </c:pt>
                <c:pt idx="62">
                  <c:v>5000</c:v>
                </c:pt>
                <c:pt idx="63">
                  <c:v>5000</c:v>
                </c:pt>
                <c:pt idx="64">
                  <c:v>5000</c:v>
                </c:pt>
                <c:pt idx="65">
                  <c:v>5000</c:v>
                </c:pt>
                <c:pt idx="66">
                  <c:v>5000</c:v>
                </c:pt>
                <c:pt idx="67">
                  <c:v>5000</c:v>
                </c:pt>
                <c:pt idx="68">
                  <c:v>5000</c:v>
                </c:pt>
                <c:pt idx="69">
                  <c:v>5000</c:v>
                </c:pt>
                <c:pt idx="70">
                  <c:v>85000</c:v>
                </c:pt>
                <c:pt idx="71">
                  <c:v>5000</c:v>
                </c:pt>
                <c:pt idx="72">
                  <c:v>5000</c:v>
                </c:pt>
                <c:pt idx="73">
                  <c:v>5000</c:v>
                </c:pt>
                <c:pt idx="74">
                  <c:v>5000</c:v>
                </c:pt>
                <c:pt idx="75">
                  <c:v>5000</c:v>
                </c:pt>
                <c:pt idx="76">
                  <c:v>5000</c:v>
                </c:pt>
                <c:pt idx="77">
                  <c:v>5000</c:v>
                </c:pt>
                <c:pt idx="78">
                  <c:v>5000</c:v>
                </c:pt>
                <c:pt idx="79">
                  <c:v>5000</c:v>
                </c:pt>
                <c:pt idx="80">
                  <c:v>85000</c:v>
                </c:pt>
                <c:pt idx="81">
                  <c:v>5000</c:v>
                </c:pt>
                <c:pt idx="82">
                  <c:v>5000</c:v>
                </c:pt>
                <c:pt idx="83">
                  <c:v>5000</c:v>
                </c:pt>
                <c:pt idx="84">
                  <c:v>5000</c:v>
                </c:pt>
                <c:pt idx="85">
                  <c:v>5000</c:v>
                </c:pt>
                <c:pt idx="86">
                  <c:v>5000</c:v>
                </c:pt>
                <c:pt idx="87">
                  <c:v>5000</c:v>
                </c:pt>
                <c:pt idx="88">
                  <c:v>5000</c:v>
                </c:pt>
                <c:pt idx="89">
                  <c:v>5000</c:v>
                </c:pt>
                <c:pt idx="90">
                  <c:v>85000</c:v>
                </c:pt>
                <c:pt idx="91">
                  <c:v>5000</c:v>
                </c:pt>
                <c:pt idx="92">
                  <c:v>5000</c:v>
                </c:pt>
                <c:pt idx="93">
                  <c:v>5000</c:v>
                </c:pt>
                <c:pt idx="94">
                  <c:v>5000</c:v>
                </c:pt>
                <c:pt idx="95">
                  <c:v>5000</c:v>
                </c:pt>
                <c:pt idx="96">
                  <c:v>5000</c:v>
                </c:pt>
                <c:pt idx="97">
                  <c:v>5000</c:v>
                </c:pt>
                <c:pt idx="98">
                  <c:v>5000</c:v>
                </c:pt>
                <c:pt idx="99">
                  <c:v>5000</c:v>
                </c:pt>
                <c:pt idx="100">
                  <c:v>5000</c:v>
                </c:pt>
              </c:numCache>
            </c:numRef>
          </c:val>
          <c:extLst>
            <c:ext xmlns:c16="http://schemas.microsoft.com/office/drawing/2014/chart" uri="{C3380CC4-5D6E-409C-BE32-E72D297353CC}">
              <c16:uniqueId val="{00000001-A774-448A-9A33-8AB045D0AE5E}"/>
            </c:ext>
          </c:extLst>
        </c:ser>
        <c:ser>
          <c:idx val="2"/>
          <c:order val="2"/>
          <c:tx>
            <c:v>Costos de Viaticos</c:v>
          </c:tx>
          <c:invertIfNegative val="0"/>
          <c:val>
            <c:numRef>
              <c:f>'Costos '!$F$22:$DB$22</c:f>
              <c:numCache>
                <c:formatCode>_("$"* #,##0_);_("$"* \(#,##0\);_("$"* "-"??_);_(@_)</c:formatCode>
                <c:ptCount val="101"/>
                <c:pt idx="0">
                  <c:v>30000</c:v>
                </c:pt>
                <c:pt idx="1">
                  <c:v>30000</c:v>
                </c:pt>
                <c:pt idx="2">
                  <c:v>30000</c:v>
                </c:pt>
                <c:pt idx="3">
                  <c:v>30000</c:v>
                </c:pt>
                <c:pt idx="4">
                  <c:v>30000</c:v>
                </c:pt>
                <c:pt idx="5">
                  <c:v>30000</c:v>
                </c:pt>
                <c:pt idx="6">
                  <c:v>30000</c:v>
                </c:pt>
                <c:pt idx="7">
                  <c:v>30000</c:v>
                </c:pt>
                <c:pt idx="8">
                  <c:v>30000</c:v>
                </c:pt>
                <c:pt idx="9">
                  <c:v>30000</c:v>
                </c:pt>
                <c:pt idx="10">
                  <c:v>30000</c:v>
                </c:pt>
                <c:pt idx="11">
                  <c:v>30000</c:v>
                </c:pt>
                <c:pt idx="12">
                  <c:v>30000</c:v>
                </c:pt>
                <c:pt idx="13">
                  <c:v>30000</c:v>
                </c:pt>
                <c:pt idx="14">
                  <c:v>30000</c:v>
                </c:pt>
                <c:pt idx="15">
                  <c:v>30000</c:v>
                </c:pt>
                <c:pt idx="16">
                  <c:v>30000</c:v>
                </c:pt>
                <c:pt idx="17">
                  <c:v>30000</c:v>
                </c:pt>
                <c:pt idx="18">
                  <c:v>30000</c:v>
                </c:pt>
                <c:pt idx="19">
                  <c:v>30000</c:v>
                </c:pt>
                <c:pt idx="20">
                  <c:v>30000</c:v>
                </c:pt>
                <c:pt idx="21">
                  <c:v>30000</c:v>
                </c:pt>
                <c:pt idx="22">
                  <c:v>30000</c:v>
                </c:pt>
                <c:pt idx="23">
                  <c:v>30000</c:v>
                </c:pt>
                <c:pt idx="24">
                  <c:v>30000</c:v>
                </c:pt>
                <c:pt idx="25">
                  <c:v>30000</c:v>
                </c:pt>
                <c:pt idx="26">
                  <c:v>30000</c:v>
                </c:pt>
                <c:pt idx="27">
                  <c:v>30000</c:v>
                </c:pt>
                <c:pt idx="28">
                  <c:v>30000</c:v>
                </c:pt>
                <c:pt idx="29">
                  <c:v>30000</c:v>
                </c:pt>
                <c:pt idx="30">
                  <c:v>30000</c:v>
                </c:pt>
                <c:pt idx="31">
                  <c:v>30000</c:v>
                </c:pt>
                <c:pt idx="32">
                  <c:v>30000</c:v>
                </c:pt>
                <c:pt idx="33">
                  <c:v>30000</c:v>
                </c:pt>
                <c:pt idx="34">
                  <c:v>30000</c:v>
                </c:pt>
                <c:pt idx="35">
                  <c:v>30000</c:v>
                </c:pt>
                <c:pt idx="36">
                  <c:v>30000</c:v>
                </c:pt>
                <c:pt idx="37">
                  <c:v>30000</c:v>
                </c:pt>
                <c:pt idx="38">
                  <c:v>30000</c:v>
                </c:pt>
                <c:pt idx="39">
                  <c:v>30000</c:v>
                </c:pt>
                <c:pt idx="40">
                  <c:v>30000</c:v>
                </c:pt>
                <c:pt idx="41">
                  <c:v>30000</c:v>
                </c:pt>
                <c:pt idx="42">
                  <c:v>30000</c:v>
                </c:pt>
                <c:pt idx="43">
                  <c:v>30000</c:v>
                </c:pt>
                <c:pt idx="44">
                  <c:v>30000</c:v>
                </c:pt>
                <c:pt idx="45">
                  <c:v>30000</c:v>
                </c:pt>
                <c:pt idx="46">
                  <c:v>30000</c:v>
                </c:pt>
                <c:pt idx="47">
                  <c:v>30000</c:v>
                </c:pt>
                <c:pt idx="48">
                  <c:v>30000</c:v>
                </c:pt>
                <c:pt idx="49">
                  <c:v>30000</c:v>
                </c:pt>
                <c:pt idx="50">
                  <c:v>30000</c:v>
                </c:pt>
                <c:pt idx="51">
                  <c:v>30000</c:v>
                </c:pt>
                <c:pt idx="52">
                  <c:v>30000</c:v>
                </c:pt>
                <c:pt idx="53">
                  <c:v>30000</c:v>
                </c:pt>
                <c:pt idx="54">
                  <c:v>30000</c:v>
                </c:pt>
                <c:pt idx="55">
                  <c:v>30000</c:v>
                </c:pt>
                <c:pt idx="56">
                  <c:v>30000</c:v>
                </c:pt>
                <c:pt idx="57">
                  <c:v>30000</c:v>
                </c:pt>
                <c:pt idx="58">
                  <c:v>30000</c:v>
                </c:pt>
                <c:pt idx="59">
                  <c:v>30000</c:v>
                </c:pt>
                <c:pt idx="60">
                  <c:v>30000</c:v>
                </c:pt>
                <c:pt idx="61">
                  <c:v>30000</c:v>
                </c:pt>
                <c:pt idx="62">
                  <c:v>30000</c:v>
                </c:pt>
                <c:pt idx="63">
                  <c:v>30000</c:v>
                </c:pt>
                <c:pt idx="64">
                  <c:v>30000</c:v>
                </c:pt>
                <c:pt idx="65">
                  <c:v>30000</c:v>
                </c:pt>
                <c:pt idx="66">
                  <c:v>30000</c:v>
                </c:pt>
                <c:pt idx="67">
                  <c:v>30000</c:v>
                </c:pt>
                <c:pt idx="68">
                  <c:v>30000</c:v>
                </c:pt>
                <c:pt idx="69">
                  <c:v>30000</c:v>
                </c:pt>
                <c:pt idx="70">
                  <c:v>30000</c:v>
                </c:pt>
                <c:pt idx="71">
                  <c:v>30000</c:v>
                </c:pt>
                <c:pt idx="72">
                  <c:v>30000</c:v>
                </c:pt>
                <c:pt idx="73">
                  <c:v>30000</c:v>
                </c:pt>
                <c:pt idx="74">
                  <c:v>30000</c:v>
                </c:pt>
                <c:pt idx="75">
                  <c:v>30000</c:v>
                </c:pt>
                <c:pt idx="76">
                  <c:v>30000</c:v>
                </c:pt>
                <c:pt idx="77">
                  <c:v>30000</c:v>
                </c:pt>
                <c:pt idx="78">
                  <c:v>30000</c:v>
                </c:pt>
                <c:pt idx="79">
                  <c:v>30000</c:v>
                </c:pt>
                <c:pt idx="80">
                  <c:v>30000</c:v>
                </c:pt>
                <c:pt idx="81">
                  <c:v>30000</c:v>
                </c:pt>
                <c:pt idx="82">
                  <c:v>30000</c:v>
                </c:pt>
                <c:pt idx="83">
                  <c:v>30000</c:v>
                </c:pt>
                <c:pt idx="84">
                  <c:v>30000</c:v>
                </c:pt>
                <c:pt idx="85">
                  <c:v>30000</c:v>
                </c:pt>
                <c:pt idx="86">
                  <c:v>30000</c:v>
                </c:pt>
                <c:pt idx="87">
                  <c:v>30000</c:v>
                </c:pt>
                <c:pt idx="88">
                  <c:v>30000</c:v>
                </c:pt>
                <c:pt idx="89">
                  <c:v>30000</c:v>
                </c:pt>
                <c:pt idx="90">
                  <c:v>30000</c:v>
                </c:pt>
                <c:pt idx="91">
                  <c:v>30000</c:v>
                </c:pt>
                <c:pt idx="92">
                  <c:v>30000</c:v>
                </c:pt>
                <c:pt idx="93">
                  <c:v>30000</c:v>
                </c:pt>
                <c:pt idx="94">
                  <c:v>30000</c:v>
                </c:pt>
                <c:pt idx="95">
                  <c:v>30000</c:v>
                </c:pt>
                <c:pt idx="96">
                  <c:v>30000</c:v>
                </c:pt>
                <c:pt idx="97">
                  <c:v>30000</c:v>
                </c:pt>
                <c:pt idx="98">
                  <c:v>30000</c:v>
                </c:pt>
                <c:pt idx="99">
                  <c:v>30000</c:v>
                </c:pt>
                <c:pt idx="100">
                  <c:v>30000</c:v>
                </c:pt>
              </c:numCache>
            </c:numRef>
          </c:val>
          <c:extLst>
            <c:ext xmlns:c16="http://schemas.microsoft.com/office/drawing/2014/chart" uri="{C3380CC4-5D6E-409C-BE32-E72D297353CC}">
              <c16:uniqueId val="{00000002-A774-448A-9A33-8AB045D0AE5E}"/>
            </c:ext>
          </c:extLst>
        </c:ser>
        <c:ser>
          <c:idx val="3"/>
          <c:order val="3"/>
          <c:tx>
            <c:v>Costos de Implementacion</c:v>
          </c:tx>
          <c:invertIfNegative val="0"/>
          <c:val>
            <c:numRef>
              <c:f>'Costos '!$F$28:$DB$28</c:f>
              <c:numCache>
                <c:formatCode>_(* #,##0_);_(* \(#,##0\);_(* "-"??_);_(@_)</c:formatCode>
                <c:ptCount val="101"/>
                <c:pt idx="0">
                  <c:v>390000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val>
          <c:extLst>
            <c:ext xmlns:c16="http://schemas.microsoft.com/office/drawing/2014/chart" uri="{C3380CC4-5D6E-409C-BE32-E72D297353CC}">
              <c16:uniqueId val="{00000003-A774-448A-9A33-8AB045D0AE5E}"/>
            </c:ext>
          </c:extLst>
        </c:ser>
        <c:ser>
          <c:idx val="4"/>
          <c:order val="4"/>
          <c:tx>
            <c:v>Costos de MRV</c:v>
          </c:tx>
          <c:invertIfNegative val="0"/>
          <c:val>
            <c:numRef>
              <c:f>'Costos '!$F$34:$DB$34</c:f>
              <c:numCache>
                <c:formatCode>_("$"* #,##0_);_("$"* \(#,##0\);_("$"* "-"??_);_(@_)</c:formatCode>
                <c:ptCount val="101"/>
                <c:pt idx="0">
                  <c:v>200000</c:v>
                </c:pt>
                <c:pt idx="1">
                  <c:v>40000</c:v>
                </c:pt>
                <c:pt idx="2">
                  <c:v>40000</c:v>
                </c:pt>
                <c:pt idx="3">
                  <c:v>40000</c:v>
                </c:pt>
                <c:pt idx="4">
                  <c:v>40000</c:v>
                </c:pt>
                <c:pt idx="5">
                  <c:v>40000</c:v>
                </c:pt>
                <c:pt idx="6">
                  <c:v>160000</c:v>
                </c:pt>
                <c:pt idx="7">
                  <c:v>40000</c:v>
                </c:pt>
                <c:pt idx="8">
                  <c:v>40000</c:v>
                </c:pt>
                <c:pt idx="9">
                  <c:v>40000</c:v>
                </c:pt>
                <c:pt idx="10">
                  <c:v>40000</c:v>
                </c:pt>
                <c:pt idx="11">
                  <c:v>40000</c:v>
                </c:pt>
                <c:pt idx="12">
                  <c:v>160000</c:v>
                </c:pt>
                <c:pt idx="13">
                  <c:v>40000</c:v>
                </c:pt>
                <c:pt idx="14">
                  <c:v>40000</c:v>
                </c:pt>
                <c:pt idx="15">
                  <c:v>40000</c:v>
                </c:pt>
                <c:pt idx="16">
                  <c:v>40000</c:v>
                </c:pt>
                <c:pt idx="17">
                  <c:v>40000</c:v>
                </c:pt>
                <c:pt idx="18">
                  <c:v>160000</c:v>
                </c:pt>
                <c:pt idx="19">
                  <c:v>40000</c:v>
                </c:pt>
                <c:pt idx="20">
                  <c:v>40000</c:v>
                </c:pt>
                <c:pt idx="21">
                  <c:v>40000</c:v>
                </c:pt>
                <c:pt idx="22">
                  <c:v>40000</c:v>
                </c:pt>
                <c:pt idx="23">
                  <c:v>40000</c:v>
                </c:pt>
                <c:pt idx="24">
                  <c:v>160000</c:v>
                </c:pt>
                <c:pt idx="25">
                  <c:v>40000</c:v>
                </c:pt>
                <c:pt idx="26">
                  <c:v>40000</c:v>
                </c:pt>
                <c:pt idx="27">
                  <c:v>40000</c:v>
                </c:pt>
                <c:pt idx="28">
                  <c:v>40000</c:v>
                </c:pt>
                <c:pt idx="29">
                  <c:v>40000</c:v>
                </c:pt>
                <c:pt idx="30">
                  <c:v>160000</c:v>
                </c:pt>
                <c:pt idx="31">
                  <c:v>40000</c:v>
                </c:pt>
                <c:pt idx="32">
                  <c:v>40000</c:v>
                </c:pt>
                <c:pt idx="33">
                  <c:v>40000</c:v>
                </c:pt>
                <c:pt idx="34">
                  <c:v>40000</c:v>
                </c:pt>
                <c:pt idx="35">
                  <c:v>40000</c:v>
                </c:pt>
                <c:pt idx="36">
                  <c:v>160000</c:v>
                </c:pt>
                <c:pt idx="37">
                  <c:v>40000</c:v>
                </c:pt>
                <c:pt idx="38">
                  <c:v>40000</c:v>
                </c:pt>
                <c:pt idx="39">
                  <c:v>40000</c:v>
                </c:pt>
                <c:pt idx="40">
                  <c:v>40000</c:v>
                </c:pt>
                <c:pt idx="41">
                  <c:v>40000</c:v>
                </c:pt>
                <c:pt idx="42">
                  <c:v>160000</c:v>
                </c:pt>
                <c:pt idx="43">
                  <c:v>40000</c:v>
                </c:pt>
                <c:pt idx="44">
                  <c:v>40000</c:v>
                </c:pt>
                <c:pt idx="45">
                  <c:v>40000</c:v>
                </c:pt>
                <c:pt idx="46">
                  <c:v>40000</c:v>
                </c:pt>
                <c:pt idx="47">
                  <c:v>40000</c:v>
                </c:pt>
                <c:pt idx="48">
                  <c:v>160000</c:v>
                </c:pt>
                <c:pt idx="49">
                  <c:v>40000</c:v>
                </c:pt>
                <c:pt idx="50">
                  <c:v>40000</c:v>
                </c:pt>
                <c:pt idx="51">
                  <c:v>40000</c:v>
                </c:pt>
                <c:pt idx="52">
                  <c:v>40000</c:v>
                </c:pt>
                <c:pt idx="53">
                  <c:v>40000</c:v>
                </c:pt>
                <c:pt idx="54">
                  <c:v>160000</c:v>
                </c:pt>
                <c:pt idx="55">
                  <c:v>40000</c:v>
                </c:pt>
                <c:pt idx="56">
                  <c:v>40000</c:v>
                </c:pt>
                <c:pt idx="57">
                  <c:v>40000</c:v>
                </c:pt>
                <c:pt idx="58">
                  <c:v>40000</c:v>
                </c:pt>
                <c:pt idx="59">
                  <c:v>40000</c:v>
                </c:pt>
                <c:pt idx="60">
                  <c:v>160000</c:v>
                </c:pt>
                <c:pt idx="61">
                  <c:v>40000</c:v>
                </c:pt>
                <c:pt idx="62">
                  <c:v>40000</c:v>
                </c:pt>
                <c:pt idx="63">
                  <c:v>40000</c:v>
                </c:pt>
                <c:pt idx="64">
                  <c:v>40000</c:v>
                </c:pt>
                <c:pt idx="65">
                  <c:v>40000</c:v>
                </c:pt>
                <c:pt idx="66">
                  <c:v>160000</c:v>
                </c:pt>
                <c:pt idx="67">
                  <c:v>40000</c:v>
                </c:pt>
                <c:pt idx="68">
                  <c:v>40000</c:v>
                </c:pt>
                <c:pt idx="69">
                  <c:v>40000</c:v>
                </c:pt>
                <c:pt idx="70">
                  <c:v>40000</c:v>
                </c:pt>
                <c:pt idx="71">
                  <c:v>40000</c:v>
                </c:pt>
                <c:pt idx="72">
                  <c:v>160000</c:v>
                </c:pt>
                <c:pt idx="73">
                  <c:v>40000</c:v>
                </c:pt>
                <c:pt idx="74">
                  <c:v>40000</c:v>
                </c:pt>
                <c:pt idx="75">
                  <c:v>40000</c:v>
                </c:pt>
                <c:pt idx="76">
                  <c:v>40000</c:v>
                </c:pt>
                <c:pt idx="77">
                  <c:v>40000</c:v>
                </c:pt>
                <c:pt idx="78">
                  <c:v>160000</c:v>
                </c:pt>
                <c:pt idx="79">
                  <c:v>40000</c:v>
                </c:pt>
                <c:pt idx="80">
                  <c:v>40000</c:v>
                </c:pt>
                <c:pt idx="81">
                  <c:v>40000</c:v>
                </c:pt>
                <c:pt idx="82">
                  <c:v>40000</c:v>
                </c:pt>
                <c:pt idx="83">
                  <c:v>40000</c:v>
                </c:pt>
                <c:pt idx="84">
                  <c:v>160000</c:v>
                </c:pt>
                <c:pt idx="85">
                  <c:v>40000</c:v>
                </c:pt>
                <c:pt idx="86">
                  <c:v>40000</c:v>
                </c:pt>
                <c:pt idx="87">
                  <c:v>40000</c:v>
                </c:pt>
                <c:pt idx="88">
                  <c:v>40000</c:v>
                </c:pt>
                <c:pt idx="89">
                  <c:v>40000</c:v>
                </c:pt>
                <c:pt idx="90">
                  <c:v>160000</c:v>
                </c:pt>
                <c:pt idx="91">
                  <c:v>40000</c:v>
                </c:pt>
                <c:pt idx="92">
                  <c:v>40000</c:v>
                </c:pt>
                <c:pt idx="93">
                  <c:v>40000</c:v>
                </c:pt>
                <c:pt idx="94">
                  <c:v>40000</c:v>
                </c:pt>
                <c:pt idx="95">
                  <c:v>40000</c:v>
                </c:pt>
                <c:pt idx="96">
                  <c:v>160000</c:v>
                </c:pt>
                <c:pt idx="97">
                  <c:v>40000</c:v>
                </c:pt>
                <c:pt idx="98">
                  <c:v>40000</c:v>
                </c:pt>
                <c:pt idx="99">
                  <c:v>40000</c:v>
                </c:pt>
                <c:pt idx="100">
                  <c:v>40000</c:v>
                </c:pt>
              </c:numCache>
            </c:numRef>
          </c:val>
          <c:extLst>
            <c:ext xmlns:c16="http://schemas.microsoft.com/office/drawing/2014/chart" uri="{C3380CC4-5D6E-409C-BE32-E72D297353CC}">
              <c16:uniqueId val="{00000004-A774-448A-9A33-8AB045D0AE5E}"/>
            </c:ext>
          </c:extLst>
        </c:ser>
        <c:ser>
          <c:idx val="5"/>
          <c:order val="5"/>
          <c:tx>
            <c:v>Costos Administrativos</c:v>
          </c:tx>
          <c:invertIfNegative val="0"/>
          <c:val>
            <c:numRef>
              <c:f>'Costos '!$F$42:$DB$42</c:f>
              <c:numCache>
                <c:formatCode>_("$"* #,##0_);_("$"* \(#,##0\);_("$"* "-"??_);_(@_)</c:formatCode>
                <c:ptCount val="101"/>
                <c:pt idx="0">
                  <c:v>700</c:v>
                </c:pt>
                <c:pt idx="1">
                  <c:v>80</c:v>
                </c:pt>
                <c:pt idx="2">
                  <c:v>80</c:v>
                </c:pt>
                <c:pt idx="3">
                  <c:v>80</c:v>
                </c:pt>
                <c:pt idx="4">
                  <c:v>80</c:v>
                </c:pt>
                <c:pt idx="5">
                  <c:v>80</c:v>
                </c:pt>
                <c:pt idx="6">
                  <c:v>80</c:v>
                </c:pt>
                <c:pt idx="7">
                  <c:v>80</c:v>
                </c:pt>
                <c:pt idx="8">
                  <c:v>80</c:v>
                </c:pt>
                <c:pt idx="9">
                  <c:v>80</c:v>
                </c:pt>
                <c:pt idx="10">
                  <c:v>80</c:v>
                </c:pt>
                <c:pt idx="11">
                  <c:v>80</c:v>
                </c:pt>
                <c:pt idx="12">
                  <c:v>80</c:v>
                </c:pt>
                <c:pt idx="13">
                  <c:v>80</c:v>
                </c:pt>
                <c:pt idx="14">
                  <c:v>80</c:v>
                </c:pt>
                <c:pt idx="15">
                  <c:v>80</c:v>
                </c:pt>
                <c:pt idx="16">
                  <c:v>80</c:v>
                </c:pt>
                <c:pt idx="17">
                  <c:v>80</c:v>
                </c:pt>
                <c:pt idx="18">
                  <c:v>80</c:v>
                </c:pt>
                <c:pt idx="19">
                  <c:v>80</c:v>
                </c:pt>
                <c:pt idx="20">
                  <c:v>80</c:v>
                </c:pt>
                <c:pt idx="21">
                  <c:v>80</c:v>
                </c:pt>
                <c:pt idx="22">
                  <c:v>80</c:v>
                </c:pt>
                <c:pt idx="23">
                  <c:v>80</c:v>
                </c:pt>
                <c:pt idx="24">
                  <c:v>80</c:v>
                </c:pt>
                <c:pt idx="25">
                  <c:v>80</c:v>
                </c:pt>
                <c:pt idx="26">
                  <c:v>80</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pt idx="41">
                  <c:v>80</c:v>
                </c:pt>
                <c:pt idx="42">
                  <c:v>80</c:v>
                </c:pt>
                <c:pt idx="43">
                  <c:v>80</c:v>
                </c:pt>
                <c:pt idx="44">
                  <c:v>80</c:v>
                </c:pt>
                <c:pt idx="45">
                  <c:v>80</c:v>
                </c:pt>
                <c:pt idx="46">
                  <c:v>80</c:v>
                </c:pt>
                <c:pt idx="47">
                  <c:v>80</c:v>
                </c:pt>
                <c:pt idx="48">
                  <c:v>80</c:v>
                </c:pt>
                <c:pt idx="49">
                  <c:v>80</c:v>
                </c:pt>
                <c:pt idx="50">
                  <c:v>80</c:v>
                </c:pt>
                <c:pt idx="51">
                  <c:v>80</c:v>
                </c:pt>
                <c:pt idx="52">
                  <c:v>80</c:v>
                </c:pt>
                <c:pt idx="53">
                  <c:v>80</c:v>
                </c:pt>
                <c:pt idx="54">
                  <c:v>80</c:v>
                </c:pt>
                <c:pt idx="55">
                  <c:v>80</c:v>
                </c:pt>
                <c:pt idx="56">
                  <c:v>80</c:v>
                </c:pt>
                <c:pt idx="57">
                  <c:v>80</c:v>
                </c:pt>
                <c:pt idx="58">
                  <c:v>80</c:v>
                </c:pt>
                <c:pt idx="59">
                  <c:v>80</c:v>
                </c:pt>
                <c:pt idx="60">
                  <c:v>80</c:v>
                </c:pt>
                <c:pt idx="61">
                  <c:v>80</c:v>
                </c:pt>
                <c:pt idx="62">
                  <c:v>80</c:v>
                </c:pt>
                <c:pt idx="63">
                  <c:v>80</c:v>
                </c:pt>
                <c:pt idx="64">
                  <c:v>80</c:v>
                </c:pt>
                <c:pt idx="65">
                  <c:v>80</c:v>
                </c:pt>
                <c:pt idx="66">
                  <c:v>80</c:v>
                </c:pt>
                <c:pt idx="67">
                  <c:v>80</c:v>
                </c:pt>
                <c:pt idx="68">
                  <c:v>80</c:v>
                </c:pt>
                <c:pt idx="69">
                  <c:v>80</c:v>
                </c:pt>
                <c:pt idx="70">
                  <c:v>80</c:v>
                </c:pt>
                <c:pt idx="71">
                  <c:v>80</c:v>
                </c:pt>
                <c:pt idx="72">
                  <c:v>80</c:v>
                </c:pt>
                <c:pt idx="73">
                  <c:v>80</c:v>
                </c:pt>
                <c:pt idx="74">
                  <c:v>80</c:v>
                </c:pt>
                <c:pt idx="75">
                  <c:v>80</c:v>
                </c:pt>
                <c:pt idx="76">
                  <c:v>80</c:v>
                </c:pt>
                <c:pt idx="77">
                  <c:v>80</c:v>
                </c:pt>
                <c:pt idx="78">
                  <c:v>80</c:v>
                </c:pt>
                <c:pt idx="79">
                  <c:v>80</c:v>
                </c:pt>
                <c:pt idx="80">
                  <c:v>80</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numCache>
            </c:numRef>
          </c:val>
          <c:extLst>
            <c:ext xmlns:c16="http://schemas.microsoft.com/office/drawing/2014/chart" uri="{C3380CC4-5D6E-409C-BE32-E72D297353CC}">
              <c16:uniqueId val="{00000005-A774-448A-9A33-8AB045D0AE5E}"/>
            </c:ext>
          </c:extLst>
        </c:ser>
        <c:dLbls>
          <c:showLegendKey val="0"/>
          <c:showVal val="0"/>
          <c:showCatName val="0"/>
          <c:showSerName val="0"/>
          <c:showPercent val="0"/>
          <c:showBubbleSize val="0"/>
        </c:dLbls>
        <c:gapWidth val="75"/>
        <c:overlap val="100"/>
        <c:axId val="2123370600"/>
        <c:axId val="2091270216"/>
      </c:barChart>
      <c:catAx>
        <c:axId val="2123370600"/>
        <c:scaling>
          <c:orientation val="minMax"/>
        </c:scaling>
        <c:delete val="0"/>
        <c:axPos val="b"/>
        <c:majorTickMark val="none"/>
        <c:minorTickMark val="none"/>
        <c:tickLblPos val="nextTo"/>
        <c:crossAx val="2091270216"/>
        <c:crosses val="autoZero"/>
        <c:auto val="1"/>
        <c:lblAlgn val="ctr"/>
        <c:lblOffset val="100"/>
        <c:noMultiLvlLbl val="0"/>
      </c:catAx>
      <c:valAx>
        <c:axId val="2091270216"/>
        <c:scaling>
          <c:orientation val="minMax"/>
        </c:scaling>
        <c:delete val="0"/>
        <c:axPos val="l"/>
        <c:majorGridlines/>
        <c:numFmt formatCode="_(&quot;$&quot;* #,##0_);_(&quot;$&quot;* \(#,##0\);_(&quot;$&quot;* &quot;-&quot;??_);_(@_)" sourceLinked="1"/>
        <c:majorTickMark val="none"/>
        <c:minorTickMark val="none"/>
        <c:tickLblPos val="nextTo"/>
        <c:spPr>
          <a:ln w="9525">
            <a:noFill/>
          </a:ln>
        </c:spPr>
        <c:crossAx val="2123370600"/>
        <c:crosses val="autoZero"/>
        <c:crossBetween val="between"/>
      </c:valAx>
    </c:plotArea>
    <c:legend>
      <c:legendPos val="b"/>
      <c:overlay val="0"/>
    </c:legend>
    <c:plotVisOnly val="1"/>
    <c:dispBlanksAs val="gap"/>
    <c:showDLblsOverMax val="0"/>
  </c:chart>
  <c:printSettings>
    <c:headerFooter/>
    <c:pageMargins b="1" l="0.75" r="0.75" t="1" header="0.5" footer="0.5"/>
    <c:pageSetup/>
  </c:printSettings>
</c:chartSpace>
</file>

<file path=xl/ctrlProps/ctrlProp1.xml><?xml version="1.0" encoding="utf-8"?>
<formControlPr xmlns="http://schemas.microsoft.com/office/spreadsheetml/2009/9/main" objectType="Drop" dropLines="173" dropStyle="combo" dx="16" fmlaLink="Supuestos!$B$3" fmlaRange="Supuestos!$C$3:$C$5" sel="1" val="0"/>
</file>

<file path=xl/ctrlProps/ctrlProp2.xml><?xml version="1.0" encoding="utf-8"?>
<formControlPr xmlns="http://schemas.microsoft.com/office/spreadsheetml/2009/9/main" objectType="Drop" dropLines="173" dropStyle="combo" dx="16" fmlaLink="Supuestos!$B$8" fmlaRange="Supuestos!$C$8:$C$13" sel="3" val="0"/>
</file>

<file path=xl/ctrlProps/ctrlProp3.xml><?xml version="1.0" encoding="utf-8"?>
<formControlPr xmlns="http://schemas.microsoft.com/office/spreadsheetml/2009/9/main" objectType="Drop" dropLines="173" dropStyle="combo" dx="16" fmlaLink="Supuestos!$F$3" fmlaRange="Supuestos!$G$3:$G$4" sel="2" val="0"/>
</file>

<file path=xl/ctrlProps/ctrlProp4.xml><?xml version="1.0" encoding="utf-8"?>
<formControlPr xmlns="http://schemas.microsoft.com/office/spreadsheetml/2009/9/main" objectType="Drop" dropLines="173" dropStyle="combo" dx="16" fmlaLink="Supuestos!$B$16" fmlaRange="Supuestos!$C$16:$C$21" sel="1" val="0"/>
</file>

<file path=xl/ctrlProps/ctrlProp5.xml><?xml version="1.0" encoding="utf-8"?>
<formControlPr xmlns="http://schemas.microsoft.com/office/spreadsheetml/2009/9/main" objectType="Drop" dropLines="173" dropStyle="combo" dx="16" fmlaLink="Supuestos!$U$43" fmlaRange="Supuestos!$G$3:$G$4" sel="1" val="0"/>
</file>

<file path=xl/ctrlProps/ctrlProp6.xml><?xml version="1.0" encoding="utf-8"?>
<formControlPr xmlns="http://schemas.microsoft.com/office/spreadsheetml/2009/9/main" objectType="Drop" dropLines="173" dropStyle="combo" dx="16" fmlaLink="Supuestos!$Y$44" fmlaRange="Supuestos!$G$3:$G$4" sel="2" val="0"/>
</file>

<file path=xl/ctrlProps/ctrlProp7.xml><?xml version="1.0" encoding="utf-8"?>
<formControlPr xmlns="http://schemas.microsoft.com/office/spreadsheetml/2009/9/main" objectType="Drop" dropLines="173" dropStyle="combo" dx="16" fmlaLink="Supuestos!$AA$44" fmlaRange="Supuestos!$G$3:$G$4"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16</xdr:col>
      <xdr:colOff>355112</xdr:colOff>
      <xdr:row>0</xdr:row>
      <xdr:rowOff>47627</xdr:rowOff>
    </xdr:from>
    <xdr:to>
      <xdr:col>16</xdr:col>
      <xdr:colOff>942975</xdr:colOff>
      <xdr:row>1</xdr:row>
      <xdr:rowOff>12621</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262" y="44452"/>
          <a:ext cx="587863" cy="850819"/>
        </a:xfrm>
        <a:prstGeom prst="rect">
          <a:avLst/>
        </a:prstGeom>
      </xdr:spPr>
    </xdr:pic>
    <xdr:clientData/>
  </xdr:twoCellAnchor>
  <xdr:twoCellAnchor editAs="oneCell">
    <xdr:from>
      <xdr:col>16</xdr:col>
      <xdr:colOff>355112</xdr:colOff>
      <xdr:row>0</xdr:row>
      <xdr:rowOff>47627</xdr:rowOff>
    </xdr:from>
    <xdr:to>
      <xdr:col>16</xdr:col>
      <xdr:colOff>942975</xdr:colOff>
      <xdr:row>1</xdr:row>
      <xdr:rowOff>12621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262" y="44452"/>
          <a:ext cx="587863" cy="850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5</xdr:row>
          <xdr:rowOff>38100</xdr:rowOff>
        </xdr:from>
        <xdr:to>
          <xdr:col>2</xdr:col>
          <xdr:colOff>3057525</xdr:colOff>
          <xdr:row>5</xdr:row>
          <xdr:rowOff>323850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88900</xdr:rowOff>
        </xdr:from>
        <xdr:to>
          <xdr:col>2</xdr:col>
          <xdr:colOff>3048000</xdr:colOff>
          <xdr:row>8</xdr:row>
          <xdr:rowOff>371475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69850</xdr:rowOff>
        </xdr:from>
        <xdr:to>
          <xdr:col>2</xdr:col>
          <xdr:colOff>3057525</xdr:colOff>
          <xdr:row>6</xdr:row>
          <xdr:rowOff>333375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88900</xdr:rowOff>
        </xdr:from>
        <xdr:to>
          <xdr:col>2</xdr:col>
          <xdr:colOff>3048000</xdr:colOff>
          <xdr:row>9</xdr:row>
          <xdr:rowOff>371475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69850</xdr:rowOff>
        </xdr:from>
        <xdr:to>
          <xdr:col>2</xdr:col>
          <xdr:colOff>3057525</xdr:colOff>
          <xdr:row>25</xdr:row>
          <xdr:rowOff>333375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26</xdr:row>
          <xdr:rowOff>69850</xdr:rowOff>
        </xdr:from>
        <xdr:to>
          <xdr:col>2</xdr:col>
          <xdr:colOff>3067050</xdr:colOff>
          <xdr:row>26</xdr:row>
          <xdr:rowOff>333375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107950</xdr:rowOff>
        </xdr:from>
        <xdr:to>
          <xdr:col>2</xdr:col>
          <xdr:colOff>3067050</xdr:colOff>
          <xdr:row>27</xdr:row>
          <xdr:rowOff>371475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90</xdr:col>
      <xdr:colOff>673100</xdr:colOff>
      <xdr:row>16</xdr:row>
      <xdr:rowOff>88900</xdr:rowOff>
    </xdr:from>
    <xdr:to>
      <xdr:col>99</xdr:col>
      <xdr:colOff>469900</xdr:colOff>
      <xdr:row>41</xdr:row>
      <xdr:rowOff>63500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126094</xdr:rowOff>
    </xdr:from>
    <xdr:to>
      <xdr:col>6</xdr:col>
      <xdr:colOff>971549</xdr:colOff>
      <xdr:row>36</xdr:row>
      <xdr:rowOff>28575</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1335461</xdr:colOff>
      <xdr:row>9</xdr:row>
      <xdr:rowOff>127454</xdr:rowOff>
    </xdr:from>
    <xdr:to>
      <xdr:col>15</xdr:col>
      <xdr:colOff>98423</xdr:colOff>
      <xdr:row>36</xdr:row>
      <xdr:rowOff>25855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2553-4F19-40BF-B07A-AD5CFF6FA4AA}">
  <sheetPr>
    <tabColor theme="6" tint="-0.249977111117893"/>
  </sheetPr>
  <dimension ref="A1:JK484"/>
  <sheetViews>
    <sheetView workbookViewId="0">
      <selection activeCell="B2" sqref="B2"/>
    </sheetView>
  </sheetViews>
  <sheetFormatPr baseColWidth="10" defaultColWidth="8.81640625" defaultRowHeight="14.5" x14ac:dyDescent="0.35"/>
  <cols>
    <col min="1" max="1" width="3.54296875" style="4" customWidth="1"/>
    <col min="2" max="2" width="1.54296875" customWidth="1"/>
    <col min="5" max="5" width="15.1796875" customWidth="1"/>
    <col min="17" max="17" width="19.453125" customWidth="1"/>
    <col min="18" max="271" width="8.81640625" style="4"/>
  </cols>
  <sheetData>
    <row r="1" spans="1:17" s="4" customFormat="1" ht="70" customHeight="1" x14ac:dyDescent="0.35"/>
    <row r="2" spans="1:17" s="4" customFormat="1" ht="22.5" x14ac:dyDescent="0.45">
      <c r="B2" s="177" t="s">
        <v>0</v>
      </c>
      <c r="C2" s="178"/>
    </row>
    <row r="3" spans="1:17" s="4" customFormat="1" x14ac:dyDescent="0.35">
      <c r="A3" s="179"/>
      <c r="B3" s="179" t="s">
        <v>408</v>
      </c>
    </row>
    <row r="4" spans="1:17" ht="15.5" x14ac:dyDescent="0.35">
      <c r="B4" s="302" t="s">
        <v>1</v>
      </c>
      <c r="C4" s="302"/>
      <c r="D4" s="302"/>
      <c r="E4" s="302"/>
      <c r="F4" s="302"/>
      <c r="G4" s="302"/>
      <c r="H4" s="302"/>
      <c r="I4" s="302"/>
      <c r="J4" s="302"/>
      <c r="K4" s="302"/>
      <c r="L4" s="302"/>
      <c r="M4" s="302"/>
      <c r="N4" s="302"/>
      <c r="O4" s="302"/>
      <c r="P4" s="302"/>
      <c r="Q4" s="302"/>
    </row>
    <row r="5" spans="1:17" x14ac:dyDescent="0.35">
      <c r="B5" s="303" t="s">
        <v>409</v>
      </c>
      <c r="C5" s="304"/>
      <c r="D5" s="304"/>
      <c r="E5" s="304"/>
      <c r="F5" s="304"/>
      <c r="G5" s="304"/>
      <c r="H5" s="304"/>
      <c r="I5" s="304"/>
      <c r="J5" s="304"/>
      <c r="K5" s="304"/>
      <c r="L5" s="304"/>
      <c r="M5" s="304"/>
      <c r="N5" s="304"/>
      <c r="O5" s="304"/>
      <c r="P5" s="304"/>
      <c r="Q5" s="305"/>
    </row>
    <row r="6" spans="1:17" x14ac:dyDescent="0.35">
      <c r="B6" s="306"/>
      <c r="C6" s="307"/>
      <c r="D6" s="307"/>
      <c r="E6" s="307"/>
      <c r="F6" s="307"/>
      <c r="G6" s="307"/>
      <c r="H6" s="307"/>
      <c r="I6" s="307"/>
      <c r="J6" s="307"/>
      <c r="K6" s="307"/>
      <c r="L6" s="307"/>
      <c r="M6" s="307"/>
      <c r="N6" s="307"/>
      <c r="O6" s="307"/>
      <c r="P6" s="307"/>
      <c r="Q6" s="308"/>
    </row>
    <row r="7" spans="1:17" ht="99" customHeight="1" x14ac:dyDescent="0.35">
      <c r="B7" s="309"/>
      <c r="C7" s="310"/>
      <c r="D7" s="310"/>
      <c r="E7" s="310"/>
      <c r="F7" s="310"/>
      <c r="G7" s="310"/>
      <c r="H7" s="310"/>
      <c r="I7" s="310"/>
      <c r="J7" s="310"/>
      <c r="K7" s="310"/>
      <c r="L7" s="310"/>
      <c r="M7" s="310"/>
      <c r="N7" s="310"/>
      <c r="O7" s="310"/>
      <c r="P7" s="310"/>
      <c r="Q7" s="311"/>
    </row>
    <row r="8" spans="1:17" s="4" customFormat="1" x14ac:dyDescent="0.35"/>
    <row r="9" spans="1:17" ht="15.5" x14ac:dyDescent="0.35">
      <c r="B9" s="302" t="s">
        <v>2</v>
      </c>
      <c r="C9" s="302"/>
      <c r="D9" s="302"/>
      <c r="E9" s="302"/>
      <c r="F9" s="302"/>
      <c r="G9" s="302"/>
      <c r="H9" s="302"/>
      <c r="I9" s="302"/>
      <c r="J9" s="302"/>
      <c r="K9" s="302"/>
      <c r="L9" s="302"/>
      <c r="M9" s="302"/>
      <c r="N9" s="302"/>
      <c r="O9" s="302"/>
      <c r="P9" s="302"/>
      <c r="Q9" s="302"/>
    </row>
    <row r="10" spans="1:17" s="4" customFormat="1" x14ac:dyDescent="0.35">
      <c r="B10" s="180"/>
      <c r="C10" s="181"/>
      <c r="Q10" s="182"/>
    </row>
    <row r="11" spans="1:17" x14ac:dyDescent="0.35">
      <c r="B11" s="180"/>
      <c r="C11" s="312" t="s">
        <v>3</v>
      </c>
      <c r="D11" s="312"/>
      <c r="E11" s="312"/>
      <c r="F11" s="300" t="s">
        <v>4</v>
      </c>
      <c r="G11" s="300"/>
      <c r="H11" s="300"/>
      <c r="I11" s="300"/>
      <c r="J11" s="300"/>
      <c r="K11" s="300"/>
      <c r="L11" s="300"/>
      <c r="M11" s="300"/>
      <c r="N11" s="300"/>
      <c r="O11" s="300"/>
      <c r="P11" s="300"/>
      <c r="Q11" s="301"/>
    </row>
    <row r="12" spans="1:17" ht="16" customHeight="1" x14ac:dyDescent="0.35">
      <c r="B12" s="180"/>
      <c r="C12" s="299" t="s">
        <v>5</v>
      </c>
      <c r="D12" s="299"/>
      <c r="E12" s="299"/>
      <c r="F12" s="300" t="s">
        <v>6</v>
      </c>
      <c r="G12" s="300"/>
      <c r="H12" s="300"/>
      <c r="I12" s="300"/>
      <c r="J12" s="300"/>
      <c r="K12" s="300"/>
      <c r="L12" s="300"/>
      <c r="M12" s="300"/>
      <c r="N12" s="300"/>
      <c r="O12" s="300"/>
      <c r="P12" s="300"/>
      <c r="Q12" s="301"/>
    </row>
    <row r="13" spans="1:17" x14ac:dyDescent="0.35">
      <c r="B13" s="180"/>
      <c r="C13" s="316" t="s">
        <v>7</v>
      </c>
      <c r="D13" s="316"/>
      <c r="E13" s="316"/>
      <c r="F13" s="317" t="s">
        <v>8</v>
      </c>
      <c r="G13" s="317"/>
      <c r="H13" s="317"/>
      <c r="I13" s="317"/>
      <c r="J13" s="317"/>
      <c r="K13" s="317"/>
      <c r="L13" s="317"/>
      <c r="M13" s="317"/>
      <c r="N13" s="317"/>
      <c r="O13" s="317"/>
      <c r="P13" s="317"/>
      <c r="Q13" s="318"/>
    </row>
    <row r="14" spans="1:17" x14ac:dyDescent="0.35">
      <c r="B14" s="180"/>
      <c r="C14" s="316" t="s">
        <v>385</v>
      </c>
      <c r="D14" s="316"/>
      <c r="E14" s="316"/>
      <c r="F14" s="317" t="s">
        <v>386</v>
      </c>
      <c r="G14" s="317"/>
      <c r="H14" s="317"/>
      <c r="I14" s="317"/>
      <c r="J14" s="317"/>
      <c r="K14" s="317"/>
      <c r="L14" s="317"/>
      <c r="M14" s="317"/>
      <c r="N14" s="317"/>
      <c r="O14" s="317"/>
      <c r="P14" s="317"/>
      <c r="Q14" s="318"/>
    </row>
    <row r="15" spans="1:17" ht="32.15" customHeight="1" x14ac:dyDescent="0.35">
      <c r="B15" s="180"/>
      <c r="C15" s="319" t="s">
        <v>9</v>
      </c>
      <c r="D15" s="319"/>
      <c r="E15" s="319"/>
      <c r="F15" s="317" t="s">
        <v>10</v>
      </c>
      <c r="G15" s="317"/>
      <c r="H15" s="317"/>
      <c r="I15" s="317"/>
      <c r="J15" s="317"/>
      <c r="K15" s="317"/>
      <c r="L15" s="317"/>
      <c r="M15" s="317"/>
      <c r="N15" s="317"/>
      <c r="O15" s="317"/>
      <c r="P15" s="317"/>
      <c r="Q15" s="318"/>
    </row>
    <row r="16" spans="1:17" ht="16" customHeight="1" x14ac:dyDescent="0.35">
      <c r="B16" s="180"/>
      <c r="C16" s="320" t="s">
        <v>11</v>
      </c>
      <c r="D16" s="320"/>
      <c r="E16" s="320"/>
      <c r="F16" s="321" t="s">
        <v>12</v>
      </c>
      <c r="G16" s="321"/>
      <c r="H16" s="321"/>
      <c r="I16" s="321"/>
      <c r="J16" s="321"/>
      <c r="K16" s="321"/>
      <c r="L16" s="321"/>
      <c r="M16" s="321"/>
      <c r="N16" s="321"/>
      <c r="O16" s="321"/>
      <c r="P16" s="321"/>
      <c r="Q16" s="322"/>
    </row>
    <row r="17" spans="1:18" ht="27.65" customHeight="1" x14ac:dyDescent="0.35">
      <c r="B17" s="180"/>
      <c r="C17" s="323" t="s">
        <v>13</v>
      </c>
      <c r="D17" s="323"/>
      <c r="E17" s="323"/>
      <c r="F17" s="317" t="s">
        <v>14</v>
      </c>
      <c r="G17" s="317"/>
      <c r="H17" s="317"/>
      <c r="I17" s="317"/>
      <c r="J17" s="317"/>
      <c r="K17" s="317"/>
      <c r="L17" s="317"/>
      <c r="M17" s="317"/>
      <c r="N17" s="317"/>
      <c r="O17" s="317"/>
      <c r="P17" s="317"/>
      <c r="Q17" s="318"/>
    </row>
    <row r="18" spans="1:18" s="4" customFormat="1" x14ac:dyDescent="0.35">
      <c r="B18" s="183"/>
      <c r="C18" s="184"/>
      <c r="D18" s="184"/>
      <c r="E18" s="184"/>
      <c r="F18" s="184"/>
      <c r="G18" s="184"/>
      <c r="H18" s="184"/>
      <c r="I18" s="184"/>
      <c r="J18" s="184"/>
      <c r="K18" s="184"/>
      <c r="L18" s="184"/>
      <c r="M18" s="184"/>
      <c r="N18" s="184"/>
      <c r="O18" s="184"/>
      <c r="P18" s="184"/>
      <c r="Q18" s="185"/>
    </row>
    <row r="19" spans="1:18" s="4" customFormat="1" x14ac:dyDescent="0.35"/>
    <row r="20" spans="1:18" ht="15.5" x14ac:dyDescent="0.35">
      <c r="B20" s="324" t="s">
        <v>15</v>
      </c>
      <c r="C20" s="325"/>
      <c r="D20" s="325"/>
      <c r="E20" s="325"/>
      <c r="F20" s="325"/>
      <c r="G20" s="325"/>
      <c r="H20" s="325"/>
      <c r="I20" s="325"/>
      <c r="J20" s="325"/>
      <c r="K20" s="325"/>
      <c r="L20" s="325"/>
      <c r="M20" s="325"/>
      <c r="N20" s="325"/>
      <c r="O20" s="325"/>
      <c r="P20" s="325"/>
      <c r="Q20" s="326"/>
    </row>
    <row r="21" spans="1:18" x14ac:dyDescent="0.35">
      <c r="B21" s="313" t="s">
        <v>389</v>
      </c>
      <c r="C21" s="314"/>
      <c r="D21" s="314"/>
      <c r="E21" s="314"/>
      <c r="F21" s="314"/>
      <c r="G21" s="314"/>
      <c r="H21" s="314"/>
      <c r="I21" s="314"/>
      <c r="J21" s="314"/>
      <c r="K21" s="314"/>
      <c r="L21" s="314"/>
      <c r="M21" s="314"/>
      <c r="N21" s="314"/>
      <c r="O21" s="314"/>
      <c r="P21" s="314"/>
      <c r="Q21" s="315"/>
    </row>
    <row r="22" spans="1:18" x14ac:dyDescent="0.35">
      <c r="A22" s="182"/>
      <c r="B22" s="329" t="s">
        <v>390</v>
      </c>
      <c r="C22" s="329"/>
      <c r="D22" s="329"/>
      <c r="E22" s="329"/>
      <c r="F22" s="329"/>
      <c r="G22" s="329"/>
      <c r="H22" s="329"/>
      <c r="I22" s="329"/>
      <c r="J22" s="329"/>
      <c r="K22" s="329"/>
      <c r="L22" s="329"/>
      <c r="M22" s="329"/>
      <c r="N22" s="329"/>
      <c r="O22" s="329"/>
      <c r="P22" s="329"/>
      <c r="Q22" s="329"/>
      <c r="R22" s="180"/>
    </row>
    <row r="23" spans="1:18" x14ac:dyDescent="0.35">
      <c r="B23" s="330"/>
      <c r="C23" s="330"/>
      <c r="D23" s="330"/>
      <c r="E23" s="330"/>
      <c r="F23" s="330"/>
      <c r="G23" s="330"/>
      <c r="H23" s="330"/>
      <c r="I23" s="330"/>
      <c r="J23" s="330"/>
      <c r="K23" s="330"/>
      <c r="L23" s="330"/>
      <c r="M23" s="330"/>
      <c r="N23" s="330"/>
      <c r="O23" s="330"/>
      <c r="P23" s="330"/>
      <c r="Q23" s="330"/>
    </row>
    <row r="24" spans="1:18" x14ac:dyDescent="0.35">
      <c r="B24" s="327"/>
      <c r="C24" s="327"/>
      <c r="D24" s="327"/>
      <c r="E24" s="327"/>
      <c r="F24" s="327"/>
      <c r="G24" s="327"/>
      <c r="H24" s="327"/>
      <c r="I24" s="327"/>
      <c r="J24" s="327"/>
      <c r="K24" s="327"/>
      <c r="L24" s="327"/>
      <c r="M24" s="327"/>
      <c r="N24" s="327"/>
      <c r="O24" s="327"/>
      <c r="P24" s="327"/>
      <c r="Q24" s="327"/>
    </row>
    <row r="25" spans="1:18" x14ac:dyDescent="0.35">
      <c r="B25" s="314"/>
      <c r="C25" s="314"/>
      <c r="D25" s="314"/>
      <c r="E25" s="314"/>
      <c r="F25" s="314"/>
      <c r="G25" s="314"/>
      <c r="H25" s="314"/>
      <c r="I25" s="314"/>
      <c r="J25" s="314"/>
      <c r="K25" s="314"/>
      <c r="L25" s="314"/>
      <c r="M25" s="314"/>
      <c r="N25" s="314"/>
      <c r="O25" s="314"/>
      <c r="P25" s="314"/>
      <c r="Q25" s="314"/>
    </row>
    <row r="26" spans="1:18" x14ac:dyDescent="0.35">
      <c r="B26" s="327"/>
      <c r="C26" s="327"/>
      <c r="D26" s="327"/>
      <c r="E26" s="327"/>
      <c r="F26" s="327"/>
      <c r="G26" s="327"/>
      <c r="H26" s="327"/>
      <c r="I26" s="327"/>
      <c r="J26" s="327"/>
      <c r="K26" s="327"/>
      <c r="L26" s="327"/>
      <c r="M26" s="327"/>
      <c r="N26" s="327"/>
      <c r="O26" s="327"/>
      <c r="P26" s="327"/>
      <c r="Q26" s="327"/>
    </row>
    <row r="27" spans="1:18" s="4" customFormat="1" x14ac:dyDescent="0.35">
      <c r="B27" s="314"/>
      <c r="C27" s="314"/>
      <c r="D27" s="314"/>
      <c r="E27" s="314"/>
      <c r="F27" s="314"/>
      <c r="G27" s="314"/>
      <c r="H27" s="314"/>
      <c r="I27" s="314"/>
      <c r="J27" s="314"/>
      <c r="K27" s="314"/>
      <c r="L27" s="314"/>
      <c r="M27" s="314"/>
      <c r="N27" s="314"/>
      <c r="O27" s="314"/>
      <c r="P27" s="314"/>
      <c r="Q27" s="314"/>
    </row>
    <row r="28" spans="1:18" s="4" customFormat="1" x14ac:dyDescent="0.35">
      <c r="B28" s="327"/>
      <c r="C28" s="327"/>
      <c r="D28" s="327"/>
      <c r="E28" s="327"/>
      <c r="F28" s="327"/>
      <c r="G28" s="327"/>
      <c r="H28" s="327"/>
      <c r="I28" s="327"/>
      <c r="J28" s="327"/>
      <c r="K28" s="327"/>
      <c r="L28" s="327"/>
      <c r="M28" s="327"/>
      <c r="N28" s="327"/>
      <c r="O28" s="327"/>
      <c r="P28" s="327"/>
      <c r="Q28" s="327"/>
    </row>
    <row r="29" spans="1:18" s="4" customFormat="1" x14ac:dyDescent="0.35">
      <c r="B29" s="181"/>
    </row>
    <row r="30" spans="1:18" s="4" customFormat="1" x14ac:dyDescent="0.35">
      <c r="B30" s="328"/>
      <c r="C30" s="328"/>
      <c r="D30" s="328"/>
      <c r="E30" s="328"/>
      <c r="F30" s="328"/>
      <c r="G30" s="328"/>
      <c r="H30" s="328"/>
      <c r="I30" s="328"/>
      <c r="J30" s="328"/>
      <c r="K30" s="328"/>
      <c r="L30" s="328"/>
      <c r="M30" s="328"/>
      <c r="N30" s="328"/>
      <c r="O30" s="328"/>
      <c r="P30" s="328"/>
      <c r="Q30" s="328"/>
    </row>
    <row r="31" spans="1:18" s="4" customFormat="1" x14ac:dyDescent="0.35"/>
    <row r="32" spans="1:18" s="4" customFormat="1" ht="16" customHeight="1" x14ac:dyDescent="0.35">
      <c r="B32" s="300"/>
      <c r="C32" s="300"/>
      <c r="D32" s="300"/>
      <c r="E32" s="300"/>
      <c r="F32" s="300"/>
      <c r="G32" s="300"/>
      <c r="H32" s="300"/>
      <c r="I32" s="300"/>
      <c r="J32" s="300"/>
      <c r="K32" s="300"/>
      <c r="L32" s="300"/>
      <c r="M32" s="300"/>
      <c r="N32" s="300"/>
      <c r="O32" s="300"/>
      <c r="P32" s="300"/>
      <c r="Q32" s="300"/>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sheetData>
  <sheetProtection algorithmName="SHA-512" hashValue="6HCItwOwLzzngx5PrxdMtutAxDIYdLTW1CWbhlmFL/qBv5IpR6WKTfDgMaSxm9tQQuxG4AI3JIyGW99/TCf6vA==" saltValue="X+46x4Ka1egz0J8Y6iMxUA==" spinCount="100000" sheet="1" objects="1" scenarios="1"/>
  <mergeCells count="28">
    <mergeCell ref="B28:Q28"/>
    <mergeCell ref="B30:Q30"/>
    <mergeCell ref="B32:Q32"/>
    <mergeCell ref="B22:Q22"/>
    <mergeCell ref="B23:Q23"/>
    <mergeCell ref="B24:Q24"/>
    <mergeCell ref="B25:Q25"/>
    <mergeCell ref="B26:Q26"/>
    <mergeCell ref="B27:Q27"/>
    <mergeCell ref="B21:Q21"/>
    <mergeCell ref="C13:E13"/>
    <mergeCell ref="F13:Q13"/>
    <mergeCell ref="C14:E14"/>
    <mergeCell ref="F14:Q14"/>
    <mergeCell ref="C15:E15"/>
    <mergeCell ref="F15:Q15"/>
    <mergeCell ref="C16:E16"/>
    <mergeCell ref="F16:Q16"/>
    <mergeCell ref="C17:E17"/>
    <mergeCell ref="F17:Q17"/>
    <mergeCell ref="B20:Q20"/>
    <mergeCell ref="C12:E12"/>
    <mergeCell ref="F12:Q12"/>
    <mergeCell ref="B4:Q4"/>
    <mergeCell ref="B5:Q7"/>
    <mergeCell ref="B9:Q9"/>
    <mergeCell ref="C11:E11"/>
    <mergeCell ref="F11:Q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249977111117893"/>
  </sheetPr>
  <dimension ref="A1:FK441"/>
  <sheetViews>
    <sheetView tabSelected="1" zoomScale="70" zoomScaleNormal="70" zoomScalePageLayoutView="70" workbookViewId="0">
      <selection activeCell="B2" sqref="B2"/>
    </sheetView>
  </sheetViews>
  <sheetFormatPr baseColWidth="10" defaultColWidth="8.81640625" defaultRowHeight="14.5" x14ac:dyDescent="0.35"/>
  <cols>
    <col min="1" max="1" width="1.453125" style="4" customWidth="1"/>
    <col min="2" max="2" width="72.7265625" customWidth="1"/>
    <col min="3" max="3" width="54.7265625" bestFit="1" customWidth="1"/>
    <col min="4" max="4" width="123.26953125" style="4" customWidth="1"/>
    <col min="5" max="5" width="13.453125" style="4" customWidth="1"/>
    <col min="6" max="6" width="17.1796875" style="4" customWidth="1"/>
    <col min="7" max="7" width="8.7265625" style="4" customWidth="1"/>
    <col min="8" max="8" width="2" style="4" customWidth="1"/>
    <col min="9" max="9" width="12.453125" style="4" bestFit="1" customWidth="1"/>
    <col min="10" max="10" width="11.7265625" style="4" bestFit="1" customWidth="1"/>
    <col min="11" max="11" width="19.7265625" style="4" bestFit="1" customWidth="1"/>
    <col min="12" max="12" width="24.453125" style="4" customWidth="1"/>
    <col min="13" max="30" width="13.453125" style="4" bestFit="1" customWidth="1"/>
    <col min="31" max="31" width="7.26953125" style="4" bestFit="1" customWidth="1"/>
    <col min="32" max="131" width="5.453125" style="4" bestFit="1" customWidth="1"/>
    <col min="132" max="167" width="8.81640625" style="4"/>
  </cols>
  <sheetData>
    <row r="1" spans="2:131" s="4" customFormat="1" ht="15" thickBot="1" x14ac:dyDescent="0.4"/>
    <row r="2" spans="2:131" ht="26.5" customHeight="1" thickBot="1" x14ac:dyDescent="0.4">
      <c r="B2" s="201" t="s">
        <v>16</v>
      </c>
      <c r="C2" s="202" t="str">
        <f>IF(Resultados!D16=4,"ALTO",IF(Resultados!D16=3,"MEDIO/ALTO - Se sugiere hacer un análisis más detallado",IF(Resultados!D16=2,"MEDIO/BAJO - Se sugiere hacer un análisis más detallado",IF(Resultados!D16=1,"BAJO",IF(Resultados!D16=0,"BAJO","BAJO")))))</f>
        <v>BAJO</v>
      </c>
      <c r="D2" s="203"/>
      <c r="E2" s="203"/>
      <c r="F2" s="203"/>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row>
    <row r="3" spans="2:131" s="4" customFormat="1" ht="15" thickBot="1" x14ac:dyDescent="0.4"/>
    <row r="4" spans="2:131" ht="17.5" customHeight="1" x14ac:dyDescent="0.35">
      <c r="B4" s="191" t="s">
        <v>17</v>
      </c>
      <c r="C4" s="192"/>
      <c r="D4" s="193" t="s">
        <v>18</v>
      </c>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row>
    <row r="5" spans="2:131" ht="31" customHeight="1" x14ac:dyDescent="0.35">
      <c r="B5" s="17" t="s">
        <v>19</v>
      </c>
      <c r="C5" s="226"/>
      <c r="D5" s="195" t="s">
        <v>280</v>
      </c>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row>
    <row r="6" spans="2:131" ht="35.15" customHeight="1" x14ac:dyDescent="0.35">
      <c r="B6" s="17" t="s">
        <v>20</v>
      </c>
      <c r="C6" s="196"/>
      <c r="D6" s="194"/>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row>
    <row r="7" spans="2:131" ht="39" customHeight="1" x14ac:dyDescent="0.35">
      <c r="B7" s="17" t="s">
        <v>21</v>
      </c>
      <c r="C7" s="196"/>
      <c r="D7" s="194"/>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row>
    <row r="8" spans="2:131" ht="30" customHeight="1" x14ac:dyDescent="0.35">
      <c r="B8" s="17" t="s">
        <v>22</v>
      </c>
      <c r="C8" s="197">
        <v>5</v>
      </c>
      <c r="D8" s="195" t="str">
        <f>IF(Supuestos!F3=1,"El valor debe ser mayor a 1",IF(Supuestos!F3=2,"No aplica"," "))</f>
        <v>No aplica</v>
      </c>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row>
    <row r="9" spans="2:131" ht="40" customHeight="1" x14ac:dyDescent="0.35">
      <c r="B9" s="152" t="s">
        <v>23</v>
      </c>
      <c r="C9" s="196"/>
      <c r="D9" s="195" t="str">
        <f>IF(Supuestos!F3=1,"El número de Áreas de Actividad debe de ser igual o mayor al número de proyectos en el Agregado",IF(AND(Supuestos!F3=2,C8&gt;1),"Un proyecto puede incluir 1 o más Áreas de Actividad; favor de tomar en cuenta que proyectos con MFM debería incluir todo el área bajo del PMF en un solo Área de Actividad"," "))</f>
        <v>Un proyecto puede incluir 1 o más Áreas de Actividad; favor de tomar en cuenta que proyectos con MFM debería incluir todo el área bajo del PMF en un solo Área de Actividad</v>
      </c>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row>
    <row r="10" spans="2:131" ht="40" customHeight="1" x14ac:dyDescent="0.35">
      <c r="B10" s="152" t="s">
        <v>24</v>
      </c>
      <c r="C10" s="196"/>
      <c r="D10" s="195" t="s">
        <v>25</v>
      </c>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row>
    <row r="11" spans="2:131" ht="43.5" x14ac:dyDescent="0.35">
      <c r="B11" s="17" t="s">
        <v>26</v>
      </c>
      <c r="C11" s="196">
        <v>350</v>
      </c>
      <c r="D11" s="195" t="s">
        <v>27</v>
      </c>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row>
    <row r="12" spans="2:131" ht="28" customHeight="1" thickBot="1" x14ac:dyDescent="0.4">
      <c r="B12" s="19" t="s">
        <v>28</v>
      </c>
      <c r="C12" s="297">
        <v>0.05</v>
      </c>
      <c r="D12" s="298" t="s">
        <v>396</v>
      </c>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row>
    <row r="13" spans="2:131" ht="15" thickBot="1" x14ac:dyDescent="0.4">
      <c r="B13" s="16"/>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row>
    <row r="14" spans="2:131" x14ac:dyDescent="0.35">
      <c r="B14" s="21" t="s">
        <v>29</v>
      </c>
      <c r="C14" s="22"/>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row>
    <row r="15" spans="2:131" ht="28" customHeight="1" x14ac:dyDescent="0.35">
      <c r="B15" s="17" t="s">
        <v>410</v>
      </c>
      <c r="C15" s="23">
        <v>25</v>
      </c>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0"/>
      <c r="DO15" s="190"/>
      <c r="DP15" s="190"/>
      <c r="DQ15" s="190"/>
      <c r="DR15" s="190"/>
      <c r="DS15" s="190"/>
      <c r="DT15" s="190"/>
      <c r="DU15" s="190"/>
      <c r="DV15" s="190"/>
      <c r="DW15" s="190"/>
      <c r="DX15" s="190"/>
      <c r="DY15" s="190"/>
      <c r="DZ15" s="190"/>
      <c r="EA15" s="190"/>
    </row>
    <row r="16" spans="2:131" ht="28" customHeight="1" x14ac:dyDescent="0.35">
      <c r="B16" s="17" t="s">
        <v>411</v>
      </c>
      <c r="C16" s="23">
        <v>50</v>
      </c>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row>
    <row r="17" spans="2:131" ht="20.149999999999999" customHeight="1" x14ac:dyDescent="0.35">
      <c r="B17" s="17" t="s">
        <v>412</v>
      </c>
      <c r="C17" s="23">
        <v>1</v>
      </c>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row>
    <row r="18" spans="2:131" ht="15" thickBot="1" x14ac:dyDescent="0.4">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c r="CV18" s="189"/>
      <c r="CW18" s="189"/>
      <c r="CX18" s="189"/>
      <c r="CY18" s="189"/>
      <c r="CZ18" s="189"/>
      <c r="DA18" s="189"/>
      <c r="DB18" s="189"/>
      <c r="DC18" s="189"/>
      <c r="DD18" s="189"/>
      <c r="DE18" s="189"/>
      <c r="DF18" s="189"/>
      <c r="DG18" s="189"/>
      <c r="DH18" s="189"/>
      <c r="DI18" s="189"/>
      <c r="DJ18" s="189"/>
      <c r="DK18" s="189"/>
      <c r="DL18" s="189"/>
      <c r="DM18" s="189"/>
      <c r="DN18" s="189"/>
      <c r="DO18" s="189"/>
      <c r="DP18" s="189"/>
      <c r="DQ18" s="189"/>
      <c r="DR18" s="189"/>
      <c r="DS18" s="189"/>
      <c r="DT18" s="189"/>
      <c r="DU18" s="189"/>
      <c r="DV18" s="189"/>
      <c r="DW18" s="189"/>
      <c r="DX18" s="189"/>
      <c r="DY18" s="189"/>
      <c r="DZ18" s="189"/>
      <c r="EA18" s="189"/>
    </row>
    <row r="19" spans="2:131" ht="21" customHeight="1" x14ac:dyDescent="0.35">
      <c r="B19" s="24" t="s">
        <v>30</v>
      </c>
      <c r="C19" s="41">
        <v>10</v>
      </c>
    </row>
    <row r="20" spans="2:131" ht="21" customHeight="1" thickBot="1" x14ac:dyDescent="0.4">
      <c r="B20" s="19" t="s">
        <v>393</v>
      </c>
      <c r="C20" s="42">
        <f>C19*Tablero!C17</f>
        <v>10</v>
      </c>
    </row>
    <row r="21" spans="2:131" ht="23.15" customHeight="1" x14ac:dyDescent="0.35"/>
    <row r="22" spans="2:131" ht="28" customHeight="1" x14ac:dyDescent="0.35">
      <c r="B22" s="198" t="s">
        <v>413</v>
      </c>
      <c r="C22" s="10">
        <v>0</v>
      </c>
    </row>
    <row r="23" spans="2:131" s="4" customFormat="1" ht="15" thickBot="1" x14ac:dyDescent="0.4"/>
    <row r="24" spans="2:131" s="4" customFormat="1" x14ac:dyDescent="0.35">
      <c r="B24" s="229" t="s">
        <v>31</v>
      </c>
      <c r="C24" s="230"/>
    </row>
    <row r="25" spans="2:131" s="4" customFormat="1" ht="29" x14ac:dyDescent="0.35">
      <c r="B25" s="238" t="s">
        <v>281</v>
      </c>
      <c r="C25" s="254">
        <v>100</v>
      </c>
    </row>
    <row r="26" spans="2:131" s="4" customFormat="1" ht="48" customHeight="1" x14ac:dyDescent="0.35">
      <c r="B26" s="238" t="s">
        <v>32</v>
      </c>
      <c r="C26" s="254"/>
    </row>
    <row r="27" spans="2:131" s="4" customFormat="1" ht="30.5" customHeight="1" x14ac:dyDescent="0.35">
      <c r="B27" s="238" t="s">
        <v>394</v>
      </c>
      <c r="C27" s="254"/>
    </row>
    <row r="28" spans="2:131" s="4" customFormat="1" ht="58.5" thickBot="1" x14ac:dyDescent="0.4">
      <c r="B28" s="253" t="s">
        <v>395</v>
      </c>
      <c r="C28" s="255"/>
    </row>
    <row r="29" spans="2:131" s="4" customFormat="1" x14ac:dyDescent="0.35"/>
    <row r="30" spans="2:131" s="4" customFormat="1" x14ac:dyDescent="0.35"/>
    <row r="31" spans="2:131" s="4" customFormat="1" x14ac:dyDescent="0.35"/>
    <row r="32" spans="2:131"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sheetData>
  <protectedRanges>
    <protectedRange sqref="C25" name="Range5"/>
    <protectedRange sqref="C5:C12" name="Range1"/>
    <protectedRange sqref="C15:C17" name="Range2"/>
    <protectedRange sqref="C19" name="Range3"/>
    <protectedRange sqref="C22" name="Range4"/>
  </protectedRanges>
  <dataConsolidate/>
  <conditionalFormatting sqref="C2">
    <cfRule type="containsText" dxfId="13" priority="1" operator="containsText" text="Alto">
      <formula>NOT(ISERROR(SEARCH("Alto",C2)))</formula>
    </cfRule>
    <cfRule type="containsText" dxfId="12" priority="2" operator="containsText" text="Medio/Bajo">
      <formula>NOT(ISERROR(SEARCH("Medio/Bajo",C2)))</formula>
    </cfRule>
    <cfRule type="containsText" dxfId="11" priority="3" operator="containsText" text="Bajo">
      <formula>NOT(ISERROR(SEARCH("Bajo",C2)))</formula>
    </cfRule>
    <cfRule type="expression" dxfId="10" priority="4">
      <formula>$D$17&lt;=1</formula>
    </cfRule>
    <cfRule type="expression" dxfId="9" priority="5">
      <formula>$D$17=2</formula>
    </cfRule>
    <cfRule type="expression" dxfId="8" priority="6">
      <formula>$D$17=4</formula>
    </cfRule>
    <cfRule type="expression" dxfId="7" priority="7">
      <formula>$D$17=3</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2</xdr:col>
                    <xdr:colOff>19050</xdr:colOff>
                    <xdr:row>5</xdr:row>
                    <xdr:rowOff>38100</xdr:rowOff>
                  </from>
                  <to>
                    <xdr:col>2</xdr:col>
                    <xdr:colOff>3060700</xdr:colOff>
                    <xdr:row>5</xdr:row>
                    <xdr:rowOff>323850</xdr:rowOff>
                  </to>
                </anchor>
              </controlPr>
            </control>
          </mc:Choice>
        </mc:AlternateContent>
        <mc:AlternateContent xmlns:mc="http://schemas.openxmlformats.org/markup-compatibility/2006">
          <mc:Choice Requires="x14">
            <control shapeId="1028" r:id="rId5" name="Drop Down 4">
              <controlPr defaultSize="0" autoLine="0" autoPict="0">
                <anchor moveWithCells="1">
                  <from>
                    <xdr:col>2</xdr:col>
                    <xdr:colOff>0</xdr:colOff>
                    <xdr:row>8</xdr:row>
                    <xdr:rowOff>88900</xdr:rowOff>
                  </from>
                  <to>
                    <xdr:col>2</xdr:col>
                    <xdr:colOff>3048000</xdr:colOff>
                    <xdr:row>8</xdr:row>
                    <xdr:rowOff>374650</xdr:rowOff>
                  </to>
                </anchor>
              </controlPr>
            </control>
          </mc:Choice>
        </mc:AlternateContent>
        <mc:AlternateContent xmlns:mc="http://schemas.openxmlformats.org/markup-compatibility/2006">
          <mc:Choice Requires="x14">
            <control shapeId="1030" r:id="rId6" name="Drop Down 6">
              <controlPr defaultSize="0" autoLine="0" autoPict="0" macro="[0]!Listadesplegable6_Cambiar">
                <anchor moveWithCells="1">
                  <from>
                    <xdr:col>2</xdr:col>
                    <xdr:colOff>12700</xdr:colOff>
                    <xdr:row>6</xdr:row>
                    <xdr:rowOff>69850</xdr:rowOff>
                  </from>
                  <to>
                    <xdr:col>2</xdr:col>
                    <xdr:colOff>3060700</xdr:colOff>
                    <xdr:row>6</xdr:row>
                    <xdr:rowOff>336550</xdr:rowOff>
                  </to>
                </anchor>
              </controlPr>
            </control>
          </mc:Choice>
        </mc:AlternateContent>
        <mc:AlternateContent xmlns:mc="http://schemas.openxmlformats.org/markup-compatibility/2006">
          <mc:Choice Requires="x14">
            <control shapeId="1032" r:id="rId7" name="Drop Down 8">
              <controlPr defaultSize="0" autoLine="0" autoPict="0">
                <anchor moveWithCells="1">
                  <from>
                    <xdr:col>2</xdr:col>
                    <xdr:colOff>0</xdr:colOff>
                    <xdr:row>9</xdr:row>
                    <xdr:rowOff>88900</xdr:rowOff>
                  </from>
                  <to>
                    <xdr:col>2</xdr:col>
                    <xdr:colOff>3048000</xdr:colOff>
                    <xdr:row>9</xdr:row>
                    <xdr:rowOff>374650</xdr:rowOff>
                  </to>
                </anchor>
              </controlPr>
            </control>
          </mc:Choice>
        </mc:AlternateContent>
        <mc:AlternateContent xmlns:mc="http://schemas.openxmlformats.org/markup-compatibility/2006">
          <mc:Choice Requires="x14">
            <control shapeId="1034" r:id="rId8" name="Drop Down 10">
              <controlPr defaultSize="0" autoLine="0" autoPict="0">
                <anchor moveWithCells="1">
                  <from>
                    <xdr:col>2</xdr:col>
                    <xdr:colOff>12700</xdr:colOff>
                    <xdr:row>25</xdr:row>
                    <xdr:rowOff>69850</xdr:rowOff>
                  </from>
                  <to>
                    <xdr:col>2</xdr:col>
                    <xdr:colOff>3054350</xdr:colOff>
                    <xdr:row>25</xdr:row>
                    <xdr:rowOff>336550</xdr:rowOff>
                  </to>
                </anchor>
              </controlPr>
            </control>
          </mc:Choice>
        </mc:AlternateContent>
        <mc:AlternateContent xmlns:mc="http://schemas.openxmlformats.org/markup-compatibility/2006">
          <mc:Choice Requires="x14">
            <control shapeId="1035" r:id="rId9" name="Drop Down 11">
              <controlPr defaultSize="0" autoLine="0" autoPict="0">
                <anchor moveWithCells="1">
                  <from>
                    <xdr:col>2</xdr:col>
                    <xdr:colOff>12700</xdr:colOff>
                    <xdr:row>26</xdr:row>
                    <xdr:rowOff>69850</xdr:rowOff>
                  </from>
                  <to>
                    <xdr:col>2</xdr:col>
                    <xdr:colOff>3067050</xdr:colOff>
                    <xdr:row>26</xdr:row>
                    <xdr:rowOff>336550</xdr:rowOff>
                  </to>
                </anchor>
              </controlPr>
            </control>
          </mc:Choice>
        </mc:AlternateContent>
        <mc:AlternateContent xmlns:mc="http://schemas.openxmlformats.org/markup-compatibility/2006">
          <mc:Choice Requires="x14">
            <control shapeId="1036" r:id="rId10" name="Drop Down 12">
              <controlPr defaultSize="0" autoLine="0" autoPict="0">
                <anchor moveWithCells="1">
                  <from>
                    <xdr:col>2</xdr:col>
                    <xdr:colOff>19050</xdr:colOff>
                    <xdr:row>27</xdr:row>
                    <xdr:rowOff>107950</xdr:rowOff>
                  </from>
                  <to>
                    <xdr:col>2</xdr:col>
                    <xdr:colOff>3067050</xdr:colOff>
                    <xdr:row>27</xdr:row>
                    <xdr:rowOff>374650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4EBFC9D9-4445-4249-ACCC-18D366F16CF0}">
            <xm:f>Supuestos!$F$3=2</xm:f>
            <x14:dxf>
              <fill>
                <patternFill>
                  <bgColor theme="1"/>
                </patternFill>
              </fill>
            </x14:dxf>
          </x14:cfRule>
          <xm:sqref>C8</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C56"/>
  <sheetViews>
    <sheetView topLeftCell="A32" zoomScale="80" zoomScaleNormal="80" workbookViewId="0">
      <selection activeCell="I57" sqref="I57"/>
    </sheetView>
  </sheetViews>
  <sheetFormatPr baseColWidth="10" defaultColWidth="10.81640625" defaultRowHeight="14.5" x14ac:dyDescent="0.35"/>
  <cols>
    <col min="1" max="1" width="3.453125" customWidth="1"/>
    <col min="2" max="2" width="35.453125" customWidth="1"/>
    <col min="3" max="3" width="24.1796875" bestFit="1" customWidth="1"/>
    <col min="7" max="7" width="11.81640625" customWidth="1"/>
    <col min="9" max="9" width="19.81640625" bestFit="1" customWidth="1"/>
    <col min="10" max="10" width="13.26953125" customWidth="1"/>
    <col min="11" max="11" width="12.7265625" customWidth="1"/>
    <col min="13" max="13" width="12.453125" customWidth="1"/>
    <col min="15" max="15" width="12.1796875" customWidth="1"/>
    <col min="16" max="16" width="3" customWidth="1"/>
    <col min="17" max="17" width="13.81640625" bestFit="1" customWidth="1"/>
    <col min="18" max="18" width="11.453125" customWidth="1"/>
    <col min="19" max="19" width="2.54296875" customWidth="1"/>
    <col min="20" max="20" width="26.1796875" bestFit="1" customWidth="1"/>
    <col min="22" max="22" width="2.7265625" customWidth="1"/>
    <col min="24" max="24" width="14.1796875" bestFit="1" customWidth="1"/>
    <col min="25" max="25" width="13.453125" bestFit="1" customWidth="1"/>
    <col min="26" max="26" width="14" bestFit="1" customWidth="1"/>
    <col min="27" max="27" width="13.1796875" bestFit="1" customWidth="1"/>
    <col min="28" max="28" width="14.453125" customWidth="1"/>
    <col min="29" max="29" width="21.81640625" bestFit="1" customWidth="1"/>
  </cols>
  <sheetData>
    <row r="1" spans="2:12" ht="15" thickBot="1" x14ac:dyDescent="0.4"/>
    <row r="2" spans="2:12" x14ac:dyDescent="0.35">
      <c r="B2" s="24" t="s">
        <v>20</v>
      </c>
      <c r="C2" s="25"/>
      <c r="D2" s="26" t="s">
        <v>33</v>
      </c>
      <c r="F2" s="24" t="s">
        <v>34</v>
      </c>
      <c r="G2" s="25"/>
      <c r="I2" s="174" t="s">
        <v>35</v>
      </c>
    </row>
    <row r="3" spans="2:12" x14ac:dyDescent="0.35">
      <c r="B3" s="27">
        <v>1</v>
      </c>
      <c r="C3" s="28" t="s">
        <v>36</v>
      </c>
      <c r="D3" s="134">
        <f>Tablero!C25</f>
        <v>100</v>
      </c>
      <c r="F3" s="27">
        <v>2</v>
      </c>
      <c r="G3" s="28" t="s">
        <v>37</v>
      </c>
      <c r="I3" s="175">
        <f>IF(F3=2,1,Tablero!C8)</f>
        <v>1</v>
      </c>
      <c r="K3" s="168"/>
    </row>
    <row r="4" spans="2:12" ht="15" thickBot="1" x14ac:dyDescent="0.4">
      <c r="B4" s="30"/>
      <c r="C4" s="28" t="s">
        <v>38</v>
      </c>
      <c r="D4" s="18"/>
      <c r="F4" s="30"/>
      <c r="G4" s="28" t="s">
        <v>39</v>
      </c>
      <c r="I4" s="176">
        <f>CEILING(SQRT(I3),1)</f>
        <v>1</v>
      </c>
      <c r="J4" s="16" t="s">
        <v>40</v>
      </c>
    </row>
    <row r="5" spans="2:12" ht="15" thickBot="1" x14ac:dyDescent="0.4">
      <c r="B5" s="32"/>
      <c r="C5" s="33" t="s">
        <v>74</v>
      </c>
      <c r="D5" s="20"/>
      <c r="G5" t="s">
        <v>282</v>
      </c>
    </row>
    <row r="6" spans="2:12" ht="15" thickBot="1" x14ac:dyDescent="0.4"/>
    <row r="7" spans="2:12" ht="43.5" x14ac:dyDescent="0.35">
      <c r="B7" s="24" t="s">
        <v>34</v>
      </c>
      <c r="C7" s="139"/>
      <c r="D7" s="139" t="s">
        <v>41</v>
      </c>
      <c r="E7" s="139" t="s">
        <v>42</v>
      </c>
      <c r="F7" s="139" t="s">
        <v>43</v>
      </c>
      <c r="G7" s="160" t="s">
        <v>44</v>
      </c>
      <c r="I7" s="38" t="s">
        <v>45</v>
      </c>
      <c r="J7" s="138" t="s">
        <v>46</v>
      </c>
      <c r="K7" s="138" t="s">
        <v>47</v>
      </c>
      <c r="L7" s="161" t="s">
        <v>48</v>
      </c>
    </row>
    <row r="8" spans="2:12" x14ac:dyDescent="0.35">
      <c r="B8" s="27">
        <v>3</v>
      </c>
      <c r="C8" s="28" t="s">
        <v>387</v>
      </c>
      <c r="D8" s="148">
        <v>0.05</v>
      </c>
      <c r="E8" s="137">
        <f>L8</f>
        <v>327.42902499999997</v>
      </c>
      <c r="F8" s="137">
        <f>1</f>
        <v>1</v>
      </c>
      <c r="G8" s="164">
        <v>1</v>
      </c>
      <c r="I8" s="162">
        <v>1</v>
      </c>
      <c r="J8" s="147">
        <v>0.05</v>
      </c>
      <c r="K8" s="153">
        <v>327</v>
      </c>
      <c r="L8" s="163">
        <v>327.42902499999997</v>
      </c>
    </row>
    <row r="9" spans="2:12" x14ac:dyDescent="0.35">
      <c r="B9" s="27"/>
      <c r="C9" s="28" t="s">
        <v>388</v>
      </c>
      <c r="D9" s="148">
        <v>0.05</v>
      </c>
      <c r="E9" s="137">
        <f>AVERAGE(L8:L10)</f>
        <v>207.462204296875</v>
      </c>
      <c r="F9" s="137">
        <v>1</v>
      </c>
      <c r="G9" s="164">
        <v>1</v>
      </c>
      <c r="I9" s="140">
        <v>2</v>
      </c>
      <c r="J9" s="147">
        <v>7.0000000000000007E-2</v>
      </c>
      <c r="K9" s="136">
        <v>340</v>
      </c>
      <c r="L9" s="146">
        <v>167.05562499999999</v>
      </c>
    </row>
    <row r="10" spans="2:12" x14ac:dyDescent="0.35">
      <c r="B10" s="30"/>
      <c r="C10" s="28" t="s">
        <v>49</v>
      </c>
      <c r="D10" s="148">
        <f>AVERAGE(J9:J12)</f>
        <v>8.5000000000000006E-2</v>
      </c>
      <c r="E10" s="137">
        <f>AVERAGE(L9:L12)</f>
        <v>119.46829629750192</v>
      </c>
      <c r="F10" s="137">
        <f>AVERAGE(I9:I12)</f>
        <v>3.5</v>
      </c>
      <c r="G10" s="164">
        <v>1.25</v>
      </c>
      <c r="I10" s="140">
        <v>3</v>
      </c>
      <c r="J10" s="147">
        <v>0.08</v>
      </c>
      <c r="K10" s="136">
        <v>338</v>
      </c>
      <c r="L10" s="146">
        <v>127.90196289062501</v>
      </c>
    </row>
    <row r="11" spans="2:12" x14ac:dyDescent="0.35">
      <c r="B11" s="30"/>
      <c r="C11" s="28" t="s">
        <v>50</v>
      </c>
      <c r="D11" s="148">
        <f>AVERAGE(J13:J16)</f>
        <v>0.125</v>
      </c>
      <c r="E11" s="137">
        <f>AVERAGE(L13:L16)</f>
        <v>53.674023598013235</v>
      </c>
      <c r="F11" s="137">
        <f>AVERAGE(I13:I16)</f>
        <v>7.5</v>
      </c>
      <c r="G11" s="164">
        <v>1.5</v>
      </c>
      <c r="I11" s="140">
        <v>4</v>
      </c>
      <c r="J11" s="147">
        <v>0.09</v>
      </c>
      <c r="K11" s="136">
        <v>337</v>
      </c>
      <c r="L11" s="146">
        <v>101.05834104938273</v>
      </c>
    </row>
    <row r="12" spans="2:12" x14ac:dyDescent="0.35">
      <c r="B12" s="30"/>
      <c r="C12" s="28" t="s">
        <v>51</v>
      </c>
      <c r="D12" s="148">
        <f>AVERAGE(J17:J20)</f>
        <v>0.16499999999999998</v>
      </c>
      <c r="E12" s="137">
        <f>AVERAGE(L17:L20)</f>
        <v>30.486347220971744</v>
      </c>
      <c r="F12" s="137">
        <f>AVERAGE(I17:I20)</f>
        <v>11.5</v>
      </c>
      <c r="G12" s="164">
        <v>1.75</v>
      </c>
      <c r="I12" s="140">
        <v>5</v>
      </c>
      <c r="J12" s="147">
        <v>0.1</v>
      </c>
      <c r="K12" s="136">
        <v>337</v>
      </c>
      <c r="L12" s="146">
        <v>81.857256249999992</v>
      </c>
    </row>
    <row r="13" spans="2:12" ht="15" thickBot="1" x14ac:dyDescent="0.4">
      <c r="B13" s="32"/>
      <c r="C13" s="33" t="s">
        <v>52</v>
      </c>
      <c r="D13" s="149">
        <f>AVERAGE(J21:J22)</f>
        <v>0.19500000000000001</v>
      </c>
      <c r="E13" s="151">
        <f>AVERAGE(L21:L22)</f>
        <v>21.569727148978533</v>
      </c>
      <c r="F13" s="151">
        <f>AVERAGE(I21:I22)</f>
        <v>14.5</v>
      </c>
      <c r="G13" s="165">
        <v>2</v>
      </c>
      <c r="I13" s="140">
        <v>6</v>
      </c>
      <c r="J13" s="135">
        <v>0.11</v>
      </c>
      <c r="K13" s="136">
        <v>336</v>
      </c>
      <c r="L13" s="141">
        <v>67.650625000000005</v>
      </c>
    </row>
    <row r="14" spans="2:12" ht="15" thickBot="1" x14ac:dyDescent="0.4">
      <c r="H14" s="167"/>
      <c r="I14" s="140">
        <v>7</v>
      </c>
      <c r="J14" s="135">
        <v>0.12</v>
      </c>
      <c r="K14" s="136">
        <v>335</v>
      </c>
      <c r="L14" s="141">
        <v>56.845316840277789</v>
      </c>
    </row>
    <row r="15" spans="2:12" x14ac:dyDescent="0.35">
      <c r="B15" s="24" t="s">
        <v>53</v>
      </c>
      <c r="C15" s="171"/>
      <c r="I15" s="140">
        <v>8</v>
      </c>
      <c r="J15" s="135">
        <v>0.13</v>
      </c>
      <c r="K15" s="136">
        <v>334</v>
      </c>
      <c r="L15" s="141">
        <v>48.436246301775149</v>
      </c>
    </row>
    <row r="16" spans="2:12" x14ac:dyDescent="0.35">
      <c r="B16" s="27">
        <v>1</v>
      </c>
      <c r="C16" s="233" t="s">
        <v>392</v>
      </c>
      <c r="I16" s="140">
        <v>9</v>
      </c>
      <c r="J16" s="135">
        <v>0.14000000000000001</v>
      </c>
      <c r="K16" s="136">
        <v>333</v>
      </c>
      <c r="L16" s="141">
        <v>41.763906249999998</v>
      </c>
    </row>
    <row r="17" spans="2:12" x14ac:dyDescent="0.35">
      <c r="B17" s="30"/>
      <c r="C17" s="233" t="s">
        <v>391</v>
      </c>
      <c r="I17" s="140">
        <v>10</v>
      </c>
      <c r="J17" s="147">
        <v>0.15</v>
      </c>
      <c r="K17" s="136">
        <v>333</v>
      </c>
      <c r="L17" s="146">
        <v>36.38100277777778</v>
      </c>
    </row>
    <row r="18" spans="2:12" x14ac:dyDescent="0.35">
      <c r="B18" s="30"/>
      <c r="C18" s="233" t="s">
        <v>54</v>
      </c>
      <c r="I18" s="140">
        <v>11</v>
      </c>
      <c r="J18" s="147">
        <v>0.16</v>
      </c>
      <c r="K18" s="136">
        <v>331</v>
      </c>
      <c r="L18" s="146">
        <v>31.975490722656254</v>
      </c>
    </row>
    <row r="19" spans="2:12" x14ac:dyDescent="0.35">
      <c r="B19" s="30"/>
      <c r="C19" s="233" t="s">
        <v>55</v>
      </c>
      <c r="I19" s="140">
        <v>12</v>
      </c>
      <c r="J19" s="147">
        <v>0.17</v>
      </c>
      <c r="K19" s="136">
        <v>331</v>
      </c>
      <c r="L19" s="146">
        <v>28.324310121107263</v>
      </c>
    </row>
    <row r="20" spans="2:12" x14ac:dyDescent="0.35">
      <c r="B20" s="30"/>
      <c r="C20" s="233" t="s">
        <v>56</v>
      </c>
      <c r="I20" s="140">
        <v>13</v>
      </c>
      <c r="J20" s="147">
        <v>0.18</v>
      </c>
      <c r="K20" s="136">
        <v>331</v>
      </c>
      <c r="L20" s="146">
        <v>25.264585262345683</v>
      </c>
    </row>
    <row r="21" spans="2:12" x14ac:dyDescent="0.35">
      <c r="B21" s="30"/>
      <c r="C21" s="233"/>
      <c r="I21" s="140">
        <v>14</v>
      </c>
      <c r="J21" s="135">
        <v>0.19</v>
      </c>
      <c r="K21" s="136">
        <v>331</v>
      </c>
      <c r="L21" s="141">
        <v>22.675140235457068</v>
      </c>
    </row>
    <row r="22" spans="2:12" ht="15" thickBot="1" x14ac:dyDescent="0.4">
      <c r="B22" s="32"/>
      <c r="C22" s="234"/>
      <c r="I22" s="142">
        <v>15</v>
      </c>
      <c r="J22" s="143">
        <v>0.2</v>
      </c>
      <c r="K22" s="144">
        <v>330</v>
      </c>
      <c r="L22" s="145">
        <v>20.464314062499998</v>
      </c>
    </row>
    <row r="25" spans="2:12" ht="15" thickBot="1" x14ac:dyDescent="0.4"/>
    <row r="26" spans="2:12" x14ac:dyDescent="0.35">
      <c r="B26" s="24" t="s">
        <v>57</v>
      </c>
      <c r="C26" s="25"/>
      <c r="D26" s="26"/>
    </row>
    <row r="27" spans="2:12" x14ac:dyDescent="0.35">
      <c r="B27" s="27">
        <v>3</v>
      </c>
      <c r="C27" s="36">
        <v>1</v>
      </c>
      <c r="D27" s="31">
        <f>IF(B27=1,C27,IF(B27=2,C28,IF(B27=3,C29,IF(B27=4,C30,IF(B27=5,0,0)))))</f>
        <v>0.5</v>
      </c>
    </row>
    <row r="28" spans="2:12" x14ac:dyDescent="0.35">
      <c r="B28" s="30"/>
      <c r="C28" s="36">
        <v>0.75</v>
      </c>
      <c r="D28" s="18"/>
    </row>
    <row r="29" spans="2:12" x14ac:dyDescent="0.35">
      <c r="B29" s="30"/>
      <c r="C29" s="36">
        <v>0.5</v>
      </c>
      <c r="D29" s="18"/>
    </row>
    <row r="30" spans="2:12" x14ac:dyDescent="0.35">
      <c r="B30" s="30"/>
      <c r="C30" s="36">
        <v>0.25</v>
      </c>
      <c r="D30" s="18"/>
    </row>
    <row r="31" spans="2:12" ht="15" thickBot="1" x14ac:dyDescent="0.4">
      <c r="B31" s="32"/>
      <c r="C31" s="37">
        <v>0</v>
      </c>
      <c r="D31" s="20"/>
    </row>
    <row r="32" spans="2:12" ht="15" thickBot="1" x14ac:dyDescent="0.4"/>
    <row r="33" spans="2:29" ht="29" x14ac:dyDescent="0.35">
      <c r="B33" s="38" t="s">
        <v>58</v>
      </c>
      <c r="C33" s="39">
        <f>Tablero!C12-Tablero!C12*D27</f>
        <v>2.5000000000000001E-2</v>
      </c>
    </row>
    <row r="34" spans="2:29" ht="15" thickBot="1" x14ac:dyDescent="0.4">
      <c r="B34" s="19" t="s">
        <v>59</v>
      </c>
      <c r="C34" s="40">
        <f>Tablero!C5*Tablero!C11</f>
        <v>0</v>
      </c>
    </row>
    <row r="36" spans="2:29" ht="15" thickBot="1" x14ac:dyDescent="0.4"/>
    <row r="37" spans="2:29" x14ac:dyDescent="0.35">
      <c r="B37" s="24" t="s">
        <v>60</v>
      </c>
      <c r="C37" s="150">
        <f>IF(B8=1,E8,IF(B8=2,E9,IF(B8=3,E10,IF(B8=4,E11,IF(B8=5,E12,IF(B8=6,E13,E8))))))</f>
        <v>119.46829629750192</v>
      </c>
    </row>
    <row r="38" spans="2:29" ht="15" thickBot="1" x14ac:dyDescent="0.4">
      <c r="B38" s="256" t="s">
        <v>61</v>
      </c>
      <c r="C38" s="257">
        <v>260</v>
      </c>
    </row>
    <row r="39" spans="2:29" ht="29.15" customHeight="1" thickBot="1" x14ac:dyDescent="0.4">
      <c r="I39" s="248"/>
      <c r="J39" s="331" t="s">
        <v>63</v>
      </c>
      <c r="K39" s="332"/>
      <c r="L39" s="333"/>
      <c r="M39" s="331" t="s">
        <v>64</v>
      </c>
      <c r="N39" s="332"/>
      <c r="O39" s="333"/>
      <c r="P39" s="236"/>
      <c r="Q39" s="334" t="s">
        <v>65</v>
      </c>
      <c r="R39" s="335"/>
      <c r="S39" s="236"/>
      <c r="T39" s="24" t="s">
        <v>66</v>
      </c>
      <c r="U39" s="171"/>
      <c r="V39" s="236"/>
      <c r="W39" s="331" t="s">
        <v>67</v>
      </c>
      <c r="X39" s="332"/>
      <c r="Y39" s="333"/>
      <c r="Z39" s="331" t="s">
        <v>68</v>
      </c>
      <c r="AA39" s="333"/>
      <c r="AB39" s="242" t="s">
        <v>69</v>
      </c>
      <c r="AC39" s="242" t="s">
        <v>70</v>
      </c>
    </row>
    <row r="40" spans="2:29" x14ac:dyDescent="0.35">
      <c r="B40" s="24" t="s">
        <v>62</v>
      </c>
      <c r="C40" s="26"/>
      <c r="I40" s="249" t="s">
        <v>72</v>
      </c>
      <c r="J40" s="17" t="s">
        <v>36</v>
      </c>
      <c r="K40" s="235" t="s">
        <v>73</v>
      </c>
      <c r="L40" s="233" t="s">
        <v>74</v>
      </c>
      <c r="M40" s="17" t="s">
        <v>36</v>
      </c>
      <c r="N40" s="235" t="s">
        <v>73</v>
      </c>
      <c r="O40" s="233" t="s">
        <v>74</v>
      </c>
      <c r="Q40" s="30"/>
      <c r="R40" s="18"/>
      <c r="T40" s="30"/>
      <c r="U40" s="18"/>
      <c r="W40" s="30"/>
      <c r="X40" s="235" t="s">
        <v>75</v>
      </c>
      <c r="Y40" s="233" t="s">
        <v>76</v>
      </c>
      <c r="Z40" s="17" t="s">
        <v>77</v>
      </c>
      <c r="AA40" s="233" t="s">
        <v>78</v>
      </c>
      <c r="AB40" s="175" t="s">
        <v>79</v>
      </c>
      <c r="AC40" s="244"/>
    </row>
    <row r="41" spans="2:29" x14ac:dyDescent="0.35">
      <c r="B41" s="17" t="s">
        <v>71</v>
      </c>
      <c r="C41" s="31">
        <v>0</v>
      </c>
      <c r="H41" s="16"/>
      <c r="I41" s="249" t="s">
        <v>81</v>
      </c>
      <c r="J41" s="245">
        <v>0.08</v>
      </c>
      <c r="K41" s="228">
        <v>0.06</v>
      </c>
      <c r="L41" s="239">
        <v>0.06</v>
      </c>
      <c r="M41" s="245">
        <v>0</v>
      </c>
      <c r="N41" s="228">
        <v>0</v>
      </c>
      <c r="O41" s="239">
        <v>0</v>
      </c>
      <c r="Q41" s="30" t="s">
        <v>75</v>
      </c>
      <c r="R41" s="239">
        <v>0.02</v>
      </c>
      <c r="T41" s="30" t="s">
        <v>82</v>
      </c>
      <c r="U41" s="239">
        <v>0.04</v>
      </c>
      <c r="W41" s="30" t="s">
        <v>36</v>
      </c>
      <c r="X41" s="228">
        <v>0.04</v>
      </c>
      <c r="Y41" s="239">
        <v>0.08</v>
      </c>
      <c r="Z41" s="245">
        <v>0.02</v>
      </c>
      <c r="AA41" s="239">
        <v>0.02</v>
      </c>
      <c r="AB41" s="243">
        <v>0.04</v>
      </c>
      <c r="AC41" s="244"/>
    </row>
    <row r="42" spans="2:29" x14ac:dyDescent="0.35">
      <c r="B42" s="17" t="s">
        <v>80</v>
      </c>
      <c r="C42" s="31">
        <f>J49</f>
        <v>0.36</v>
      </c>
      <c r="I42" s="249" t="s">
        <v>84</v>
      </c>
      <c r="J42" s="245">
        <v>0.08</v>
      </c>
      <c r="K42" s="228">
        <v>0.06</v>
      </c>
      <c r="L42" s="239">
        <v>0.06</v>
      </c>
      <c r="M42" s="245">
        <v>0</v>
      </c>
      <c r="N42" s="228">
        <v>0</v>
      </c>
      <c r="O42" s="239">
        <v>0</v>
      </c>
      <c r="Q42" s="30" t="s">
        <v>76</v>
      </c>
      <c r="R42" s="239">
        <v>0.04</v>
      </c>
      <c r="T42" s="30" t="s">
        <v>85</v>
      </c>
      <c r="U42" s="239">
        <v>0.06</v>
      </c>
      <c r="W42" s="30" t="s">
        <v>73</v>
      </c>
      <c r="X42" s="228">
        <v>0.04</v>
      </c>
      <c r="Y42" s="239">
        <v>0.06</v>
      </c>
      <c r="Z42" s="245">
        <v>0.02</v>
      </c>
      <c r="AA42" s="239">
        <v>0.02</v>
      </c>
      <c r="AB42" s="243">
        <v>0.08</v>
      </c>
      <c r="AC42" s="244"/>
    </row>
    <row r="43" spans="2:29" x14ac:dyDescent="0.35">
      <c r="B43" s="34" t="s">
        <v>83</v>
      </c>
      <c r="C43" s="29">
        <v>1</v>
      </c>
      <c r="I43" s="249" t="s">
        <v>54</v>
      </c>
      <c r="J43" s="245">
        <v>0.08</v>
      </c>
      <c r="K43" s="228">
        <v>0.06</v>
      </c>
      <c r="L43" s="239">
        <v>0.06</v>
      </c>
      <c r="M43" s="245">
        <v>0</v>
      </c>
      <c r="N43" s="228">
        <v>0</v>
      </c>
      <c r="O43" s="239">
        <v>0</v>
      </c>
      <c r="Q43" s="231"/>
      <c r="R43" s="246">
        <v>2</v>
      </c>
      <c r="T43" s="231"/>
      <c r="U43" s="246">
        <v>1</v>
      </c>
      <c r="W43" s="30" t="s">
        <v>74</v>
      </c>
      <c r="X43" s="228">
        <v>0.04</v>
      </c>
      <c r="Y43" s="239">
        <v>0.06</v>
      </c>
      <c r="Z43" s="245">
        <v>0.04</v>
      </c>
      <c r="AA43" s="239">
        <v>0.06</v>
      </c>
      <c r="AB43" s="243">
        <v>0.04</v>
      </c>
      <c r="AC43" s="244"/>
    </row>
    <row r="44" spans="2:29" ht="15" thickBot="1" x14ac:dyDescent="0.4">
      <c r="B44" s="19" t="s">
        <v>86</v>
      </c>
      <c r="C44" s="35">
        <v>0.01</v>
      </c>
      <c r="I44" s="249" t="s">
        <v>87</v>
      </c>
      <c r="J44" s="245">
        <v>0.06</v>
      </c>
      <c r="K44" s="228">
        <v>0.04</v>
      </c>
      <c r="L44" s="239">
        <v>0.04</v>
      </c>
      <c r="M44" s="245">
        <v>0.04</v>
      </c>
      <c r="N44" s="228">
        <v>0.04</v>
      </c>
      <c r="O44" s="239">
        <v>0.04</v>
      </c>
      <c r="Q44" s="231"/>
      <c r="R44" s="232"/>
      <c r="T44" s="231"/>
      <c r="U44" s="232"/>
      <c r="W44" s="231"/>
      <c r="Y44" s="246">
        <v>2</v>
      </c>
      <c r="Z44" s="231"/>
      <c r="AA44" s="246">
        <v>2</v>
      </c>
      <c r="AB44" s="244"/>
      <c r="AC44" s="244"/>
    </row>
    <row r="45" spans="2:29" ht="15" thickBot="1" x14ac:dyDescent="0.4">
      <c r="I45" s="249" t="s">
        <v>55</v>
      </c>
      <c r="J45" s="245">
        <v>0.06</v>
      </c>
      <c r="K45" s="228">
        <v>0.04</v>
      </c>
      <c r="L45" s="239">
        <v>0.04</v>
      </c>
      <c r="M45" s="245">
        <v>0</v>
      </c>
      <c r="N45" s="228">
        <v>0</v>
      </c>
      <c r="O45" s="239">
        <v>0</v>
      </c>
      <c r="Q45" s="231"/>
      <c r="R45" s="232"/>
      <c r="T45" s="231"/>
      <c r="U45" s="232"/>
      <c r="W45" s="231"/>
      <c r="Y45" s="232"/>
      <c r="Z45" s="231"/>
      <c r="AA45" s="232"/>
      <c r="AB45" s="244"/>
      <c r="AC45" s="244"/>
    </row>
    <row r="46" spans="2:29" x14ac:dyDescent="0.35">
      <c r="B46" s="24" t="s">
        <v>88</v>
      </c>
      <c r="C46" s="25"/>
      <c r="D46" s="26"/>
      <c r="I46" s="249" t="s">
        <v>56</v>
      </c>
      <c r="J46" s="245">
        <v>0.06</v>
      </c>
      <c r="K46" s="228">
        <v>0.04</v>
      </c>
      <c r="L46" s="239">
        <v>0.04</v>
      </c>
      <c r="M46" s="245">
        <v>0</v>
      </c>
      <c r="N46" s="228">
        <v>0</v>
      </c>
      <c r="O46" s="239">
        <v>0</v>
      </c>
      <c r="Q46" s="231"/>
      <c r="R46" s="232"/>
      <c r="T46" s="231"/>
      <c r="U46" s="232"/>
      <c r="W46" s="231"/>
      <c r="Y46" s="232"/>
      <c r="Z46" s="231"/>
      <c r="AA46" s="232"/>
      <c r="AB46" s="244"/>
      <c r="AC46" s="244"/>
    </row>
    <row r="47" spans="2:29" x14ac:dyDescent="0.35">
      <c r="B47" s="27">
        <v>2</v>
      </c>
      <c r="C47" s="36">
        <v>1</v>
      </c>
      <c r="D47" s="31">
        <f>IF(B47=1,C47,IF(B47=2,C48,IF(B47=3,C49,IF(B47=4,C50,IF(B47=5,0,0)))))</f>
        <v>0.75</v>
      </c>
      <c r="I47" s="231"/>
      <c r="J47" s="231"/>
      <c r="L47" s="232"/>
      <c r="M47" s="231"/>
      <c r="O47" s="232"/>
      <c r="Q47" s="231"/>
      <c r="R47" s="232"/>
      <c r="T47" s="231"/>
      <c r="U47" s="232"/>
      <c r="W47" s="231"/>
      <c r="Y47" s="232"/>
      <c r="Z47" s="231"/>
      <c r="AA47" s="232"/>
      <c r="AB47" s="244"/>
      <c r="AC47" s="244"/>
    </row>
    <row r="48" spans="2:29" ht="15" thickBot="1" x14ac:dyDescent="0.4">
      <c r="B48" s="30"/>
      <c r="C48" s="36">
        <v>0.75</v>
      </c>
      <c r="D48" s="18"/>
      <c r="I48" s="250" t="s">
        <v>89</v>
      </c>
      <c r="J48" s="247"/>
      <c r="K48" s="240"/>
      <c r="L48" s="251">
        <f>IF(AND($B$16=1,$B$3=1),$J$41,IF(AND($B$16=1,$B$3=2),$K$41,IF(AND($B$16=1,$B$3=3),$L$41,IF(AND($B$16=2,$B$3=1),$J$41,IF(AND($B$16=2,$B$3=2),$K$41,(IF(AND($B$16=2,$B$3=3),$L$41,IF(AND($B$16=3,$B$3=1),$J$42,IF(AND($B$16=3,$B$3=2),$K$42,IF(AND($B$16=3,$B$3=3),$L$42,IF(AND($B$16=4,$B$3=1),$J$43,IF(AND($B$16=4,$B$3=2),$K$43,IF(AND($B$16=4,$B$3=3),$L$43,IF(AND($B$16=5,$B$3=1),$J$44,IF(AND($B$16=5,$B$3=2),$K$44,IF(AND($B$16=5,$B$3=3),$L$44,IF(AND($B$16=6,$B$3=1),$J$45,IF(AND($B$16=6,$B$3=2),$K$45,IF(AND($B$16=6,$B$3=3),$L$45,IF(AND($B$16=7,$B$3=1),$J$46,IF(AND($B$16=7,$B$3=2),$K$46,IF(AND($B$16=7,$B$3=3),$L$46,"ERROR"))))))))))))))))))))))</f>
        <v>0.08</v>
      </c>
      <c r="M48" s="247"/>
      <c r="N48" s="240"/>
      <c r="O48" s="251">
        <f>IF(AND($B$16=1,$B$3=1),$M$41,IF(AND($B$16=1,$B$3=2),$N$41,IF(AND($B$16=1,$B$3=3),$O$41,IF(AND($B$16=2,$B$3=1),$M$41,IF(AND($B$16=2,$B$3=2),$N$41,(IF(AND($B$16=2,$B$3=3),$O$41,IF(AND($B$16=3,$B$3=1),$M$42,IF(AND($B$16=3,$B$3=2),$N$42,IF(AND($B$16=3,$B$3=3),$O$42,IF(AND($B$16=4,$B$3=1),$M$43,IF(AND($B$16=4,$B$3=2),$N$43,IF(AND($B$16=4,$B$3=3),$O$43,IF(AND($B$16=5,$B$3=1),$M$44,IF(AND($B$16=5,$B$3=2),$N$44,IF(AND($B$16=5,$B$3=3),$O$44,IF(AND($B$16=6,$B$3=1),$M$45,IF(AND($B$16=6,$B$3=2),$N$45,IF(AND($B$16=6,$B$3=3),$O$45,IF(AND($B$16=7,$B$3=1),$M$46,IF(AND($B$16=7,$B$3=2),$N$46,IF(AND($B$16=7,$B$3=3),$O$46,"ERROR"))))))))))))))))))))))</f>
        <v>0</v>
      </c>
      <c r="P48" s="237"/>
      <c r="Q48" s="247"/>
      <c r="R48" s="251">
        <f>IF(R43=1,R41,R42)</f>
        <v>0.04</v>
      </c>
      <c r="S48" s="237"/>
      <c r="T48" s="247"/>
      <c r="U48" s="251">
        <f>IF(U43=1,U41,U42)</f>
        <v>0.04</v>
      </c>
      <c r="V48" s="237"/>
      <c r="W48" s="247"/>
      <c r="X48" s="241"/>
      <c r="Y48" s="251">
        <f>IF(AND(B3=1,Y44=1),X41,IF(AND($B$3=2,$Y$44=1),X42,IF(AND($B$3=3,$Y$44=1),X43,IF(AND($B$3=1,$Y$44=2),$Y$41,IF(AND($B$3=2,$Y$44=2),$Y$42,IF(AND($B$3=3,$Y$44=2),$Y$43,"ERROR"))))))</f>
        <v>0.08</v>
      </c>
      <c r="Z48" s="247"/>
      <c r="AA48" s="251">
        <f>IF(AND($B$3=1,$AA$44=1),Z41,IF(AND($B$3=2,$AA$44=1),Z42,IF(AND($B$3=3,$AA$44=1),Z43,IF(AND($B$3=1,$AA$44=2),$AA$41,IF(AND($B$3=2,$AA$44=2),$AA$42,IF(AND($B$3=3,$AA$44=2),$AA$43,"ERROR"))))))</f>
        <v>0.02</v>
      </c>
      <c r="AB48" s="251">
        <f>IF(B3=1,AB41,IF(B3=2,AB42,IF(B3=3,AB43,"ERROR")))</f>
        <v>0.04</v>
      </c>
      <c r="AC48" s="251">
        <v>0.06</v>
      </c>
    </row>
    <row r="49" spans="2:10" ht="15" thickBot="1" x14ac:dyDescent="0.4">
      <c r="B49" s="30"/>
      <c r="C49" s="36">
        <v>0.5</v>
      </c>
      <c r="D49" s="18"/>
      <c r="I49" s="258" t="s">
        <v>90</v>
      </c>
      <c r="J49" s="252">
        <f>(L48+O48+R48+U48+Y48+AA48+AB48+AC48)*(D3/100)</f>
        <v>0.36</v>
      </c>
    </row>
    <row r="50" spans="2:10" x14ac:dyDescent="0.35">
      <c r="B50" s="30"/>
      <c r="C50" s="36">
        <v>0.25</v>
      </c>
      <c r="D50" s="18"/>
    </row>
    <row r="51" spans="2:10" ht="15" thickBot="1" x14ac:dyDescent="0.4">
      <c r="B51" s="32"/>
      <c r="C51" s="37">
        <v>0</v>
      </c>
      <c r="D51" s="20"/>
    </row>
    <row r="52" spans="2:10" ht="15" thickBot="1" x14ac:dyDescent="0.4">
      <c r="C52" s="169"/>
    </row>
    <row r="53" spans="2:10" x14ac:dyDescent="0.35">
      <c r="B53" s="170" t="s">
        <v>91</v>
      </c>
      <c r="C53" s="171"/>
    </row>
    <row r="54" spans="2:10" x14ac:dyDescent="0.35">
      <c r="B54" s="17" t="s">
        <v>92</v>
      </c>
      <c r="C54" s="172">
        <v>200000</v>
      </c>
    </row>
    <row r="55" spans="2:10" x14ac:dyDescent="0.35">
      <c r="B55" s="17" t="s">
        <v>93</v>
      </c>
      <c r="C55" s="134">
        <f>C54/I3</f>
        <v>200000</v>
      </c>
    </row>
    <row r="56" spans="2:10" ht="15" thickBot="1" x14ac:dyDescent="0.4">
      <c r="B56" s="19" t="s">
        <v>94</v>
      </c>
      <c r="C56" s="173">
        <f>(C54*0.2)/I4</f>
        <v>40000</v>
      </c>
    </row>
  </sheetData>
  <dataConsolidate/>
  <mergeCells count="5">
    <mergeCell ref="J39:L39"/>
    <mergeCell ref="M39:O39"/>
    <mergeCell ref="Q39:R39"/>
    <mergeCell ref="W39:Y39"/>
    <mergeCell ref="Z39:AA39"/>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sheetPr>
  <dimension ref="A1:KN131"/>
  <sheetViews>
    <sheetView zoomScale="90" zoomScaleNormal="90" workbookViewId="0"/>
  </sheetViews>
  <sheetFormatPr baseColWidth="10" defaultColWidth="8.81640625" defaultRowHeight="14.5" x14ac:dyDescent="0.35"/>
  <cols>
    <col min="1" max="1" width="49.1796875" style="128" bestFit="1" customWidth="1"/>
    <col min="2" max="102" width="13.26953125" style="1" customWidth="1"/>
    <col min="103" max="117" width="13.26953125" style="280" customWidth="1"/>
    <col min="118" max="141" width="4.7265625" style="280" customWidth="1"/>
    <col min="142" max="142" width="6.453125" style="280" customWidth="1"/>
    <col min="143" max="143" width="4.1796875" style="280" customWidth="1"/>
    <col min="144" max="144" width="9.453125" style="280" customWidth="1"/>
    <col min="145" max="155" width="8.81640625" style="280"/>
    <col min="156" max="16384" width="8.81640625" style="1"/>
  </cols>
  <sheetData>
    <row r="1" spans="1:156" x14ac:dyDescent="0.35">
      <c r="A1" s="108" t="s">
        <v>95</v>
      </c>
      <c r="B1" s="1">
        <v>0</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
        <v>58</v>
      </c>
      <c r="BI1" s="1">
        <v>59</v>
      </c>
      <c r="BJ1" s="1">
        <v>60</v>
      </c>
      <c r="BK1" s="1">
        <v>61</v>
      </c>
      <c r="BL1" s="1">
        <v>62</v>
      </c>
      <c r="BM1" s="1">
        <v>63</v>
      </c>
      <c r="BN1" s="1">
        <v>64</v>
      </c>
      <c r="BO1" s="1">
        <v>65</v>
      </c>
      <c r="BP1" s="1">
        <v>66</v>
      </c>
      <c r="BQ1" s="1">
        <v>67</v>
      </c>
      <c r="BR1" s="1">
        <v>68</v>
      </c>
      <c r="BS1" s="1">
        <v>69</v>
      </c>
      <c r="BT1" s="1">
        <v>70</v>
      </c>
      <c r="BU1" s="1">
        <v>71</v>
      </c>
      <c r="BV1" s="1">
        <v>72</v>
      </c>
      <c r="BW1" s="1">
        <v>73</v>
      </c>
      <c r="BX1" s="1">
        <v>74</v>
      </c>
      <c r="BY1" s="1">
        <v>75</v>
      </c>
      <c r="BZ1" s="1">
        <v>76</v>
      </c>
      <c r="CA1" s="1">
        <v>77</v>
      </c>
      <c r="CB1" s="1">
        <v>78</v>
      </c>
      <c r="CC1" s="1">
        <v>79</v>
      </c>
      <c r="CD1" s="1">
        <v>80</v>
      </c>
      <c r="CE1" s="1">
        <v>81</v>
      </c>
      <c r="CF1" s="1">
        <v>82</v>
      </c>
      <c r="CG1" s="1">
        <v>83</v>
      </c>
      <c r="CH1" s="1">
        <v>84</v>
      </c>
      <c r="CI1" s="1">
        <v>85</v>
      </c>
      <c r="CJ1" s="1">
        <v>86</v>
      </c>
      <c r="CK1" s="1">
        <v>87</v>
      </c>
      <c r="CL1" s="1">
        <v>88</v>
      </c>
      <c r="CM1" s="1">
        <v>89</v>
      </c>
      <c r="CN1" s="1">
        <v>90</v>
      </c>
      <c r="CO1" s="1">
        <v>91</v>
      </c>
      <c r="CP1" s="1">
        <v>92</v>
      </c>
      <c r="CQ1" s="1">
        <v>93</v>
      </c>
      <c r="CR1" s="1">
        <v>94</v>
      </c>
      <c r="CS1" s="1">
        <v>95</v>
      </c>
      <c r="CT1" s="1">
        <v>96</v>
      </c>
      <c r="CU1" s="1">
        <v>97</v>
      </c>
      <c r="CV1" s="1">
        <v>98</v>
      </c>
      <c r="CW1" s="1">
        <v>99</v>
      </c>
      <c r="CX1" s="1">
        <v>100</v>
      </c>
    </row>
    <row r="2" spans="1:156" s="8" customFormat="1" ht="24.75" customHeight="1" x14ac:dyDescent="0.35">
      <c r="A2" s="109" t="s">
        <v>96</v>
      </c>
      <c r="B2" s="8">
        <f>Supuestos!D3</f>
        <v>100</v>
      </c>
      <c r="C2" s="8">
        <f>B2+Supuestos!$C$43</f>
        <v>101</v>
      </c>
      <c r="D2" s="8">
        <f>C2+Supuestos!$C$43</f>
        <v>102</v>
      </c>
      <c r="E2" s="8">
        <f>D2+Supuestos!$C$43</f>
        <v>103</v>
      </c>
      <c r="F2" s="8">
        <f>E2+Supuestos!$C$43</f>
        <v>104</v>
      </c>
      <c r="G2" s="8">
        <f>F2+Supuestos!$C$43</f>
        <v>105</v>
      </c>
      <c r="H2" s="8">
        <f>G2+Supuestos!$C$43</f>
        <v>106</v>
      </c>
      <c r="I2" s="8">
        <f>H2+Supuestos!$C$43</f>
        <v>107</v>
      </c>
      <c r="J2" s="8">
        <f>I2+Supuestos!$C$43</f>
        <v>108</v>
      </c>
      <c r="K2" s="8">
        <f>J2+Supuestos!$C$43</f>
        <v>109</v>
      </c>
      <c r="L2" s="8">
        <f>K2+Supuestos!$C$43</f>
        <v>110</v>
      </c>
      <c r="M2" s="8">
        <f>L2+Supuestos!$C$43</f>
        <v>111</v>
      </c>
      <c r="N2" s="8">
        <f>M2+Supuestos!$C$43</f>
        <v>112</v>
      </c>
      <c r="O2" s="8">
        <f>N2+Supuestos!$C$43</f>
        <v>113</v>
      </c>
      <c r="P2" s="8">
        <f>O2+Supuestos!$C$43</f>
        <v>114</v>
      </c>
      <c r="Q2" s="8">
        <f>P2+Supuestos!$C$43</f>
        <v>115</v>
      </c>
      <c r="R2" s="8">
        <f>Q2+Supuestos!$C$43</f>
        <v>116</v>
      </c>
      <c r="S2" s="8">
        <f>R2+Supuestos!$C$43</f>
        <v>117</v>
      </c>
      <c r="T2" s="8">
        <f>S2+Supuestos!$C$43</f>
        <v>118</v>
      </c>
      <c r="U2" s="8">
        <f>T2+Supuestos!$C$43</f>
        <v>119</v>
      </c>
      <c r="V2" s="8">
        <f>U2+Supuestos!$C$43</f>
        <v>120</v>
      </c>
      <c r="W2" s="8">
        <f>V2+Supuestos!$C$43</f>
        <v>121</v>
      </c>
      <c r="X2" s="8">
        <f>W2+Supuestos!$C$43</f>
        <v>122</v>
      </c>
      <c r="Y2" s="8">
        <f>X2+Supuestos!$C$43</f>
        <v>123</v>
      </c>
      <c r="Z2" s="8">
        <f>Y2+Supuestos!$C$43</f>
        <v>124</v>
      </c>
      <c r="AA2" s="8">
        <f>Z2+Supuestos!$C$43</f>
        <v>125</v>
      </c>
      <c r="AB2" s="8">
        <f>AA2+Supuestos!$C$43</f>
        <v>126</v>
      </c>
      <c r="AC2" s="8">
        <f>AB2+Supuestos!$C$43</f>
        <v>127</v>
      </c>
      <c r="AD2" s="8">
        <f>AC2+Supuestos!$C$43</f>
        <v>128</v>
      </c>
      <c r="AE2" s="8">
        <f>AD2+Supuestos!$C$43</f>
        <v>129</v>
      </c>
      <c r="AF2" s="8">
        <f>AE2+Supuestos!$C$43</f>
        <v>130</v>
      </c>
      <c r="AG2" s="8">
        <f>AF2+Supuestos!$C$43</f>
        <v>131</v>
      </c>
      <c r="AH2" s="8">
        <f>AG2+Supuestos!$C$43</f>
        <v>132</v>
      </c>
      <c r="AI2" s="8">
        <f>AH2+Supuestos!$C$43</f>
        <v>133</v>
      </c>
      <c r="AJ2" s="8">
        <f>AI2+Supuestos!$C$43</f>
        <v>134</v>
      </c>
      <c r="AK2" s="8">
        <f>AJ2+Supuestos!$C$43</f>
        <v>135</v>
      </c>
      <c r="AL2" s="8">
        <f>AK2+Supuestos!$C$43</f>
        <v>136</v>
      </c>
      <c r="AM2" s="8">
        <f>AL2+Supuestos!$C$43</f>
        <v>137</v>
      </c>
      <c r="AN2" s="8">
        <f>AM2+Supuestos!$C$43</f>
        <v>138</v>
      </c>
      <c r="AO2" s="8">
        <f>AN2+Supuestos!$C$43</f>
        <v>139</v>
      </c>
      <c r="AP2" s="8">
        <f>AO2+Supuestos!$C$43</f>
        <v>140</v>
      </c>
      <c r="AQ2" s="8">
        <f>AP2+Supuestos!$C$43</f>
        <v>141</v>
      </c>
      <c r="AR2" s="8">
        <f>AQ2+Supuestos!$C$43</f>
        <v>142</v>
      </c>
      <c r="AS2" s="8">
        <f>AR2+Supuestos!$C$43</f>
        <v>143</v>
      </c>
      <c r="AT2" s="8">
        <f>AS2+Supuestos!$C$43</f>
        <v>144</v>
      </c>
      <c r="AU2" s="8">
        <f>AT2+Supuestos!$C$43</f>
        <v>145</v>
      </c>
      <c r="AV2" s="8">
        <f>AU2+Supuestos!$C$43</f>
        <v>146</v>
      </c>
      <c r="AW2" s="8">
        <f>AV2+Supuestos!$C$43</f>
        <v>147</v>
      </c>
      <c r="AX2" s="8">
        <f>AW2+Supuestos!$C$43</f>
        <v>148</v>
      </c>
      <c r="AY2" s="8">
        <f>AX2+Supuestos!$C$43</f>
        <v>149</v>
      </c>
      <c r="AZ2" s="8">
        <f>AY2+Supuestos!$C$43</f>
        <v>150</v>
      </c>
      <c r="BA2" s="8">
        <f>AZ2+Supuestos!$C$43</f>
        <v>151</v>
      </c>
      <c r="BB2" s="8">
        <f>BA2+Supuestos!$C$43</f>
        <v>152</v>
      </c>
      <c r="BC2" s="8">
        <f>BB2+Supuestos!$C$43</f>
        <v>153</v>
      </c>
      <c r="BD2" s="8">
        <f>BC2+Supuestos!$C$43</f>
        <v>154</v>
      </c>
      <c r="BE2" s="8">
        <f>BD2+Supuestos!$C$43</f>
        <v>155</v>
      </c>
      <c r="BF2" s="8">
        <f>BE2+Supuestos!$C$43</f>
        <v>156</v>
      </c>
      <c r="BG2" s="8">
        <f>BF2+Supuestos!$C$43</f>
        <v>157</v>
      </c>
      <c r="BH2" s="8">
        <f>BG2+Supuestos!$C$43</f>
        <v>158</v>
      </c>
      <c r="BI2" s="8">
        <f>BH2+Supuestos!$C$43</f>
        <v>159</v>
      </c>
      <c r="BJ2" s="8">
        <f>BI2+Supuestos!$C$43</f>
        <v>160</v>
      </c>
      <c r="BK2" s="8">
        <f>BJ2+Supuestos!$C$43</f>
        <v>161</v>
      </c>
      <c r="BL2" s="8">
        <f>BK2+Supuestos!$C$43</f>
        <v>162</v>
      </c>
      <c r="BM2" s="8">
        <f>BL2+Supuestos!$C$43</f>
        <v>163</v>
      </c>
      <c r="BN2" s="8">
        <f>BM2+Supuestos!$C$43</f>
        <v>164</v>
      </c>
      <c r="BO2" s="8">
        <f>BN2+Supuestos!$C$43</f>
        <v>165</v>
      </c>
      <c r="BP2" s="8">
        <f>BO2+Supuestos!$C$43</f>
        <v>166</v>
      </c>
      <c r="BQ2" s="8">
        <f>BP2+Supuestos!$C$43</f>
        <v>167</v>
      </c>
      <c r="BR2" s="8">
        <f>BQ2+Supuestos!$C$43</f>
        <v>168</v>
      </c>
      <c r="BS2" s="8">
        <f>BR2+Supuestos!$C$43</f>
        <v>169</v>
      </c>
      <c r="BT2" s="8">
        <f>BS2+Supuestos!$C$43</f>
        <v>170</v>
      </c>
      <c r="BU2" s="8">
        <f>BT2+Supuestos!$C$43</f>
        <v>171</v>
      </c>
      <c r="BV2" s="8">
        <f>BU2+Supuestos!$C$43</f>
        <v>172</v>
      </c>
      <c r="BW2" s="8">
        <f>BV2+Supuestos!$C$43</f>
        <v>173</v>
      </c>
      <c r="BX2" s="8">
        <f>BW2+Supuestos!$C$43</f>
        <v>174</v>
      </c>
      <c r="BY2" s="8">
        <f>BX2+Supuestos!$C$43</f>
        <v>175</v>
      </c>
      <c r="BZ2" s="8">
        <f>BY2+Supuestos!$C$43</f>
        <v>176</v>
      </c>
      <c r="CA2" s="8">
        <f>BZ2+Supuestos!$C$43</f>
        <v>177</v>
      </c>
      <c r="CB2" s="8">
        <f>CA2+Supuestos!$C$43</f>
        <v>178</v>
      </c>
      <c r="CC2" s="8">
        <f>CB2+Supuestos!$C$43</f>
        <v>179</v>
      </c>
      <c r="CD2" s="8">
        <f>CC2+Supuestos!$C$43</f>
        <v>180</v>
      </c>
      <c r="CE2" s="8">
        <f>CD2+Supuestos!$C$43</f>
        <v>181</v>
      </c>
      <c r="CF2" s="8">
        <f>CE2+Supuestos!$C$43</f>
        <v>182</v>
      </c>
      <c r="CG2" s="8">
        <f>CF2+Supuestos!$C$43</f>
        <v>183</v>
      </c>
      <c r="CH2" s="8">
        <f>CG2+Supuestos!$C$43</f>
        <v>184</v>
      </c>
      <c r="CI2" s="8">
        <f>CH2+Supuestos!$C$43</f>
        <v>185</v>
      </c>
      <c r="CJ2" s="8">
        <f>CI2+Supuestos!$C$43</f>
        <v>186</v>
      </c>
      <c r="CK2" s="8">
        <f>CJ2+Supuestos!$C$43</f>
        <v>187</v>
      </c>
      <c r="CL2" s="8">
        <f>CK2+Supuestos!$C$43</f>
        <v>188</v>
      </c>
      <c r="CM2" s="8">
        <f>CL2+Supuestos!$C$43</f>
        <v>189</v>
      </c>
      <c r="CN2" s="8">
        <f>CM2+Supuestos!$C$43</f>
        <v>190</v>
      </c>
      <c r="CO2" s="8">
        <f>CN2+Supuestos!$C$43</f>
        <v>191</v>
      </c>
      <c r="CP2" s="8">
        <f>CO2+Supuestos!$C$43</f>
        <v>192</v>
      </c>
      <c r="CQ2" s="8">
        <f>CP2+Supuestos!$C$43</f>
        <v>193</v>
      </c>
      <c r="CR2" s="8">
        <f>CQ2+Supuestos!$C$43</f>
        <v>194</v>
      </c>
      <c r="CS2" s="8">
        <f>CR2+Supuestos!$C$43</f>
        <v>195</v>
      </c>
      <c r="CT2" s="8">
        <f>CS2+Supuestos!$C$43</f>
        <v>196</v>
      </c>
      <c r="CU2" s="8">
        <f>CT2+Supuestos!$C$43</f>
        <v>197</v>
      </c>
      <c r="CV2" s="8">
        <f>CU2+Supuestos!$C$43</f>
        <v>198</v>
      </c>
      <c r="CW2" s="8">
        <f>CV2+Supuestos!$C$43</f>
        <v>199</v>
      </c>
      <c r="CX2" s="8">
        <f>CW2+Supuestos!$C$43</f>
        <v>200</v>
      </c>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row>
    <row r="3" spans="1:156" s="97" customFormat="1" ht="10.5" customHeight="1" x14ac:dyDescent="0.35">
      <c r="A3" s="11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row>
    <row r="4" spans="1:156" x14ac:dyDescent="0.35">
      <c r="A4" s="111" t="s">
        <v>97</v>
      </c>
      <c r="B4" s="112">
        <v>0</v>
      </c>
      <c r="C4" s="112">
        <v>1</v>
      </c>
      <c r="D4" s="112">
        <v>2</v>
      </c>
      <c r="E4" s="112">
        <v>3</v>
      </c>
      <c r="F4" s="112">
        <v>4</v>
      </c>
      <c r="G4" s="112">
        <v>5</v>
      </c>
      <c r="H4" s="112">
        <v>6</v>
      </c>
      <c r="I4" s="112">
        <v>7</v>
      </c>
      <c r="J4" s="112">
        <v>8</v>
      </c>
      <c r="K4" s="112">
        <v>9</v>
      </c>
      <c r="L4" s="112">
        <v>10</v>
      </c>
      <c r="M4" s="112">
        <v>11</v>
      </c>
      <c r="N4" s="112">
        <v>12</v>
      </c>
      <c r="O4" s="112">
        <v>13</v>
      </c>
      <c r="P4" s="112">
        <v>14</v>
      </c>
      <c r="Q4" s="112">
        <v>15</v>
      </c>
      <c r="R4" s="112">
        <v>16</v>
      </c>
      <c r="S4" s="112">
        <v>17</v>
      </c>
      <c r="T4" s="112">
        <v>18</v>
      </c>
      <c r="U4" s="112">
        <v>19</v>
      </c>
      <c r="V4" s="112">
        <v>20</v>
      </c>
      <c r="W4" s="112">
        <v>21</v>
      </c>
      <c r="X4" s="112">
        <v>22</v>
      </c>
      <c r="Y4" s="112">
        <v>23</v>
      </c>
      <c r="Z4" s="112">
        <v>24</v>
      </c>
      <c r="AA4" s="112">
        <v>25</v>
      </c>
      <c r="AB4" s="112">
        <v>26</v>
      </c>
      <c r="AC4" s="112">
        <v>27</v>
      </c>
      <c r="AD4" s="112">
        <v>28</v>
      </c>
      <c r="AE4" s="112">
        <v>29</v>
      </c>
      <c r="AF4" s="112">
        <v>30</v>
      </c>
      <c r="AG4" s="112">
        <v>31</v>
      </c>
      <c r="AH4" s="112">
        <v>32</v>
      </c>
      <c r="AI4" s="112">
        <v>33</v>
      </c>
      <c r="AJ4" s="112">
        <v>34</v>
      </c>
      <c r="AK4" s="112">
        <v>35</v>
      </c>
      <c r="AL4" s="112">
        <v>36</v>
      </c>
      <c r="AM4" s="112">
        <v>37</v>
      </c>
      <c r="AN4" s="112">
        <v>38</v>
      </c>
      <c r="AO4" s="112">
        <v>39</v>
      </c>
      <c r="AP4" s="112">
        <v>40</v>
      </c>
      <c r="AQ4" s="112">
        <v>41</v>
      </c>
      <c r="AR4" s="112">
        <v>42</v>
      </c>
      <c r="AS4" s="112">
        <v>43</v>
      </c>
      <c r="AT4" s="112">
        <v>44</v>
      </c>
      <c r="AU4" s="112">
        <v>45</v>
      </c>
      <c r="AV4" s="112">
        <v>46</v>
      </c>
      <c r="AW4" s="112">
        <v>47</v>
      </c>
      <c r="AX4" s="112">
        <v>48</v>
      </c>
      <c r="AY4" s="112">
        <v>49</v>
      </c>
      <c r="AZ4" s="112">
        <v>50</v>
      </c>
      <c r="BA4" s="112">
        <v>51</v>
      </c>
      <c r="BB4" s="112">
        <v>52</v>
      </c>
      <c r="BC4" s="112">
        <v>53</v>
      </c>
      <c r="BD4" s="112">
        <v>54</v>
      </c>
      <c r="BE4" s="112">
        <v>55</v>
      </c>
      <c r="BF4" s="112">
        <v>56</v>
      </c>
      <c r="BG4" s="112">
        <v>57</v>
      </c>
      <c r="BH4" s="112">
        <v>58</v>
      </c>
      <c r="BI4" s="112">
        <v>59</v>
      </c>
      <c r="BJ4" s="112">
        <v>60</v>
      </c>
      <c r="BK4" s="112">
        <v>61</v>
      </c>
      <c r="BL4" s="112">
        <v>62</v>
      </c>
      <c r="BM4" s="112">
        <v>63</v>
      </c>
      <c r="BN4" s="112">
        <v>64</v>
      </c>
      <c r="BO4" s="112">
        <v>65</v>
      </c>
      <c r="BP4" s="112">
        <v>66</v>
      </c>
      <c r="BQ4" s="112">
        <v>67</v>
      </c>
      <c r="BR4" s="112">
        <v>68</v>
      </c>
      <c r="BS4" s="112">
        <v>69</v>
      </c>
      <c r="BT4" s="112">
        <v>70</v>
      </c>
      <c r="BU4" s="112">
        <v>71</v>
      </c>
      <c r="BV4" s="112">
        <v>72</v>
      </c>
      <c r="BW4" s="112">
        <v>73</v>
      </c>
      <c r="BX4" s="112">
        <v>74</v>
      </c>
      <c r="BY4" s="112">
        <v>75</v>
      </c>
      <c r="BZ4" s="112">
        <v>76</v>
      </c>
      <c r="CA4" s="112">
        <v>77</v>
      </c>
      <c r="CB4" s="112">
        <v>78</v>
      </c>
      <c r="CC4" s="112">
        <v>79</v>
      </c>
      <c r="CD4" s="112">
        <v>80</v>
      </c>
      <c r="CE4" s="112">
        <v>81</v>
      </c>
      <c r="CF4" s="112">
        <v>82</v>
      </c>
      <c r="CG4" s="112">
        <v>83</v>
      </c>
      <c r="CH4" s="112">
        <v>84</v>
      </c>
      <c r="CI4" s="112">
        <v>85</v>
      </c>
      <c r="CJ4" s="112">
        <v>86</v>
      </c>
      <c r="CK4" s="112">
        <v>87</v>
      </c>
      <c r="CL4" s="112">
        <v>88</v>
      </c>
      <c r="CM4" s="112">
        <v>89</v>
      </c>
      <c r="CN4" s="112">
        <v>90</v>
      </c>
      <c r="CO4" s="112">
        <v>91</v>
      </c>
      <c r="CP4" s="112">
        <v>92</v>
      </c>
      <c r="CQ4" s="112">
        <v>93</v>
      </c>
      <c r="CR4" s="112">
        <v>94</v>
      </c>
      <c r="CS4" s="112">
        <v>95</v>
      </c>
      <c r="CT4" s="112">
        <v>96</v>
      </c>
      <c r="CU4" s="112">
        <v>97</v>
      </c>
      <c r="CV4" s="112">
        <v>98</v>
      </c>
      <c r="CW4" s="112">
        <v>99</v>
      </c>
      <c r="CX4" s="112">
        <v>100</v>
      </c>
    </row>
    <row r="5" spans="1:156" ht="19.5" customHeight="1" x14ac:dyDescent="0.35">
      <c r="A5" s="108" t="s">
        <v>98</v>
      </c>
      <c r="B5" s="1">
        <f>Supuestos!C34</f>
        <v>0</v>
      </c>
      <c r="C5" s="1">
        <f>B5*(1+Supuestos!$C$33)</f>
        <v>0</v>
      </c>
      <c r="D5" s="1">
        <f>C5*(1+Supuestos!$C$33)</f>
        <v>0</v>
      </c>
      <c r="E5" s="1">
        <f>D5*(1+Supuestos!$C$33)</f>
        <v>0</v>
      </c>
      <c r="F5" s="1">
        <f>E5*(1+Supuestos!$C$33)</f>
        <v>0</v>
      </c>
      <c r="G5" s="1">
        <f>F5*(1+Supuestos!$C$33)</f>
        <v>0</v>
      </c>
      <c r="H5" s="1">
        <f>G5*(1+Supuestos!$C$33)</f>
        <v>0</v>
      </c>
      <c r="I5" s="1">
        <f>H5*(1+Supuestos!$C$33)</f>
        <v>0</v>
      </c>
      <c r="J5" s="1">
        <f>I5*(1+Supuestos!$C$33)</f>
        <v>0</v>
      </c>
      <c r="K5" s="1">
        <f>J5*(1+Supuestos!$C$33)</f>
        <v>0</v>
      </c>
      <c r="L5" s="1">
        <f>K5*(1+Supuestos!$C$33)</f>
        <v>0</v>
      </c>
      <c r="M5" s="1">
        <f>L5*(1+Supuestos!$C$33)</f>
        <v>0</v>
      </c>
      <c r="N5" s="1">
        <f>M5*(1+Supuestos!$C$33)</f>
        <v>0</v>
      </c>
      <c r="O5" s="1">
        <f>N5*(1+Supuestos!$C$33)</f>
        <v>0</v>
      </c>
      <c r="P5" s="1">
        <f>O5*(1+Supuestos!$C$33)</f>
        <v>0</v>
      </c>
      <c r="Q5" s="1">
        <f>P5*(1+Supuestos!$C$33)</f>
        <v>0</v>
      </c>
      <c r="R5" s="1">
        <f>Q5*(1+Supuestos!$C$33)</f>
        <v>0</v>
      </c>
      <c r="S5" s="1">
        <f>R5*(1+Supuestos!$C$33)</f>
        <v>0</v>
      </c>
      <c r="T5" s="1">
        <f>S5*(1+Supuestos!$C$33)</f>
        <v>0</v>
      </c>
      <c r="U5" s="1">
        <f>T5*(1+Supuestos!$C$33)</f>
        <v>0</v>
      </c>
      <c r="V5" s="1">
        <f>U5*(1+Supuestos!$C$33)</f>
        <v>0</v>
      </c>
      <c r="W5" s="1">
        <f>V5*(1+Supuestos!$C$33)</f>
        <v>0</v>
      </c>
      <c r="X5" s="1">
        <f>W5*(1+Supuestos!$C$33)</f>
        <v>0</v>
      </c>
      <c r="Y5" s="1">
        <f>X5*(1+Supuestos!$C$33)</f>
        <v>0</v>
      </c>
      <c r="Z5" s="1">
        <f>Y5*(1+Supuestos!$C$33)</f>
        <v>0</v>
      </c>
      <c r="AA5" s="1">
        <f>Z5*(1+Supuestos!$C$33)</f>
        <v>0</v>
      </c>
      <c r="AB5" s="1">
        <f>AA5*(1+Supuestos!$C$33)</f>
        <v>0</v>
      </c>
      <c r="AC5" s="1">
        <f>AB5*(1+Supuestos!$C$33)</f>
        <v>0</v>
      </c>
      <c r="AD5" s="1">
        <f>AC5*(1+Supuestos!$C$33)</f>
        <v>0</v>
      </c>
      <c r="AE5" s="1">
        <f>AD5*(1+Supuestos!$C$33)</f>
        <v>0</v>
      </c>
      <c r="AF5" s="1">
        <f>AE5*(1+Supuestos!$C$33)</f>
        <v>0</v>
      </c>
      <c r="AG5" s="1">
        <f>AF5*(1+Supuestos!$C$33)</f>
        <v>0</v>
      </c>
      <c r="AH5" s="1">
        <f>AG5*(1+Supuestos!$C$33)</f>
        <v>0</v>
      </c>
      <c r="AI5" s="1">
        <f>AH5*(1+Supuestos!$C$33)</f>
        <v>0</v>
      </c>
      <c r="AJ5" s="1">
        <f>AI5*(1+Supuestos!$C$33)</f>
        <v>0</v>
      </c>
      <c r="AK5" s="1">
        <f>AJ5*(1+Supuestos!$C$33)</f>
        <v>0</v>
      </c>
      <c r="AL5" s="1">
        <f>AK5*(1+Supuestos!$C$33)</f>
        <v>0</v>
      </c>
      <c r="AM5" s="1">
        <f>AL5*(1+Supuestos!$C$33)</f>
        <v>0</v>
      </c>
      <c r="AN5" s="1">
        <f>AM5*(1+Supuestos!$C$33)</f>
        <v>0</v>
      </c>
      <c r="AO5" s="1">
        <f>AN5*(1+Supuestos!$C$33)</f>
        <v>0</v>
      </c>
      <c r="AP5" s="1">
        <f>AO5*(1+Supuestos!$C$33)</f>
        <v>0</v>
      </c>
      <c r="AQ5" s="1">
        <f>AP5*(1+Supuestos!$C$33)</f>
        <v>0</v>
      </c>
      <c r="AR5" s="1">
        <f>AQ5*(1+Supuestos!$C$33)</f>
        <v>0</v>
      </c>
      <c r="AS5" s="1">
        <f>AR5*(1+Supuestos!$C$33)</f>
        <v>0</v>
      </c>
      <c r="AT5" s="1">
        <f>AS5*(1+Supuestos!$C$33)</f>
        <v>0</v>
      </c>
      <c r="AU5" s="1">
        <f>AT5*(1+Supuestos!$C$33)</f>
        <v>0</v>
      </c>
      <c r="AV5" s="1">
        <f>AU5*(1+Supuestos!$C$33)</f>
        <v>0</v>
      </c>
      <c r="AW5" s="1">
        <f>AV5*(1+Supuestos!$C$33)</f>
        <v>0</v>
      </c>
      <c r="AX5" s="1">
        <f>AW5*(1+Supuestos!$C$33)</f>
        <v>0</v>
      </c>
      <c r="AY5" s="1">
        <f>AX5*(1+Supuestos!$C$33)</f>
        <v>0</v>
      </c>
      <c r="AZ5" s="1">
        <f>AY5*(1+Supuestos!$C$33)</f>
        <v>0</v>
      </c>
      <c r="BA5" s="1">
        <f>AZ5*(1+Supuestos!$C$33)</f>
        <v>0</v>
      </c>
      <c r="BB5" s="1">
        <f>BA5*(1+Supuestos!$C$33)</f>
        <v>0</v>
      </c>
      <c r="BC5" s="1">
        <f>BB5*(1+Supuestos!$C$33)</f>
        <v>0</v>
      </c>
      <c r="BD5" s="1">
        <f>BC5*(1+Supuestos!$C$33)</f>
        <v>0</v>
      </c>
      <c r="BE5" s="1">
        <f>BD5*(1+Supuestos!$C$33)</f>
        <v>0</v>
      </c>
      <c r="BF5" s="1">
        <f>BE5*(1+Supuestos!$C$33)</f>
        <v>0</v>
      </c>
      <c r="BG5" s="1">
        <f>BF5*(1+Supuestos!$C$33)</f>
        <v>0</v>
      </c>
      <c r="BH5" s="1">
        <f>BG5*(1+Supuestos!$C$33)</f>
        <v>0</v>
      </c>
      <c r="BI5" s="1">
        <f>BH5*(1+Supuestos!$C$33)</f>
        <v>0</v>
      </c>
      <c r="BJ5" s="1">
        <f>BI5*(1+Supuestos!$C$33)</f>
        <v>0</v>
      </c>
      <c r="BK5" s="1">
        <f>BJ5*(1+Supuestos!$C$33)</f>
        <v>0</v>
      </c>
      <c r="BL5" s="1">
        <f>BK5*(1+Supuestos!$C$33)</f>
        <v>0</v>
      </c>
      <c r="BM5" s="1">
        <f>BL5*(1+Supuestos!$C$33)</f>
        <v>0</v>
      </c>
      <c r="BN5" s="1">
        <f>BM5*(1+Supuestos!$C$33)</f>
        <v>0</v>
      </c>
      <c r="BO5" s="1">
        <f>BN5*(1+Supuestos!$C$33)</f>
        <v>0</v>
      </c>
      <c r="BP5" s="1">
        <f>BO5*(1+Supuestos!$C$33)</f>
        <v>0</v>
      </c>
      <c r="BQ5" s="1">
        <f>BP5*(1+Supuestos!$C$33)</f>
        <v>0</v>
      </c>
      <c r="BR5" s="1">
        <f>BQ5*(1+Supuestos!$C$33)</f>
        <v>0</v>
      </c>
      <c r="BS5" s="1">
        <f>BR5*(1+Supuestos!$C$33)</f>
        <v>0</v>
      </c>
      <c r="BT5" s="1">
        <f>BS5*(1+Supuestos!$C$33)</f>
        <v>0</v>
      </c>
      <c r="BU5" s="1">
        <f>BT5*(1+Supuestos!$C$33)</f>
        <v>0</v>
      </c>
      <c r="BV5" s="1">
        <f>BU5*(1+Supuestos!$C$33)</f>
        <v>0</v>
      </c>
      <c r="BW5" s="1">
        <f>BV5*(1+Supuestos!$C$33)</f>
        <v>0</v>
      </c>
      <c r="BX5" s="1">
        <f>BW5*(1+Supuestos!$C$33)</f>
        <v>0</v>
      </c>
      <c r="BY5" s="1">
        <f>BX5*(1+Supuestos!$C$33)</f>
        <v>0</v>
      </c>
      <c r="BZ5" s="1">
        <f>BY5*(1+Supuestos!$C$33)</f>
        <v>0</v>
      </c>
      <c r="CA5" s="1">
        <f>BZ5*(1+Supuestos!$C$33)</f>
        <v>0</v>
      </c>
      <c r="CB5" s="1">
        <f>CA5*(1+Supuestos!$C$33)</f>
        <v>0</v>
      </c>
      <c r="CC5" s="1">
        <f>CB5*(1+Supuestos!$C$33)</f>
        <v>0</v>
      </c>
      <c r="CD5" s="1">
        <f>CC5*(1+Supuestos!$C$33)</f>
        <v>0</v>
      </c>
      <c r="CE5" s="1">
        <f>CD5*(1+Supuestos!$C$33)</f>
        <v>0</v>
      </c>
      <c r="CF5" s="1">
        <f>CE5*(1+Supuestos!$C$33)</f>
        <v>0</v>
      </c>
      <c r="CG5" s="1">
        <f>CF5*(1+Supuestos!$C$33)</f>
        <v>0</v>
      </c>
      <c r="CH5" s="1">
        <f>CG5*(1+Supuestos!$C$33)</f>
        <v>0</v>
      </c>
      <c r="CI5" s="1">
        <f>CH5*(1+Supuestos!$C$33)</f>
        <v>0</v>
      </c>
      <c r="CJ5" s="1">
        <f>CI5*(1+Supuestos!$C$33)</f>
        <v>0</v>
      </c>
      <c r="CK5" s="1">
        <f>CJ5*(1+Supuestos!$C$33)</f>
        <v>0</v>
      </c>
      <c r="CL5" s="1">
        <f>CK5*(1+Supuestos!$C$33)</f>
        <v>0</v>
      </c>
      <c r="CM5" s="1">
        <f>CL5*(1+Supuestos!$C$33)</f>
        <v>0</v>
      </c>
      <c r="CN5" s="1">
        <f>CM5*(1+Supuestos!$C$33)</f>
        <v>0</v>
      </c>
      <c r="CO5" s="1">
        <f>CN5*(1+Supuestos!$C$33)</f>
        <v>0</v>
      </c>
      <c r="CP5" s="1">
        <f>CO5*(1+Supuestos!$C$33)</f>
        <v>0</v>
      </c>
      <c r="CQ5" s="1">
        <f>CP5*(1+Supuestos!$C$33)</f>
        <v>0</v>
      </c>
      <c r="CR5" s="1">
        <f>CQ5*(1+Supuestos!$C$33)</f>
        <v>0</v>
      </c>
      <c r="CS5" s="1">
        <f>CR5*(1+Supuestos!$C$33)</f>
        <v>0</v>
      </c>
      <c r="CT5" s="1">
        <f>CS5*(1+Supuestos!$C$33)</f>
        <v>0</v>
      </c>
      <c r="CU5" s="1">
        <f>CT5*(1+Supuestos!$C$33)</f>
        <v>0</v>
      </c>
      <c r="CV5" s="1">
        <f>CU5*(1+Supuestos!$C$33)</f>
        <v>0</v>
      </c>
      <c r="CW5" s="1">
        <f>CV5*(1+Supuestos!$C$33)</f>
        <v>0</v>
      </c>
      <c r="CX5" s="1">
        <f>CW5*(1+Supuestos!$C$33)</f>
        <v>0</v>
      </c>
    </row>
    <row r="6" spans="1:156" ht="36.75" customHeight="1" x14ac:dyDescent="0.35">
      <c r="A6" s="108" t="s">
        <v>99</v>
      </c>
      <c r="B6" s="1">
        <f>B5*(1-Supuestos!$C$41)</f>
        <v>0</v>
      </c>
      <c r="C6" s="1">
        <f>C5*(1-Supuestos!$C$41)</f>
        <v>0</v>
      </c>
      <c r="D6" s="1">
        <f>D5*(1-Supuestos!$C$41)</f>
        <v>0</v>
      </c>
      <c r="E6" s="1">
        <f>E5*(1-Supuestos!$C$41)</f>
        <v>0</v>
      </c>
      <c r="F6" s="1">
        <f>F5*(1-Supuestos!$C$41)</f>
        <v>0</v>
      </c>
      <c r="G6" s="1">
        <f>G5*(1-Supuestos!$C$41)</f>
        <v>0</v>
      </c>
      <c r="H6" s="1">
        <f>H5*(1-Supuestos!$C$41)</f>
        <v>0</v>
      </c>
      <c r="I6" s="1">
        <f>I5*(1-Supuestos!$C$41)</f>
        <v>0</v>
      </c>
      <c r="J6" s="1">
        <f>J5*(1-Supuestos!$C$41)</f>
        <v>0</v>
      </c>
      <c r="K6" s="1">
        <f>K5*(1-Supuestos!$C$41)</f>
        <v>0</v>
      </c>
      <c r="L6" s="1">
        <f>L5*(1-Supuestos!$C$41)</f>
        <v>0</v>
      </c>
      <c r="M6" s="1">
        <f>M5*(1-Supuestos!$C$41)</f>
        <v>0</v>
      </c>
      <c r="N6" s="1">
        <f>N5*(1-Supuestos!$C$41)</f>
        <v>0</v>
      </c>
      <c r="O6" s="1">
        <f>O5*(1-Supuestos!$C$41)</f>
        <v>0</v>
      </c>
      <c r="P6" s="1">
        <f>P5*(1-Supuestos!$C$41)</f>
        <v>0</v>
      </c>
      <c r="Q6" s="1">
        <f>Q5*(1-Supuestos!$C$41)</f>
        <v>0</v>
      </c>
      <c r="R6" s="1">
        <f>R5*(1-Supuestos!$C$41)</f>
        <v>0</v>
      </c>
      <c r="S6" s="1">
        <f>S5*(1-Supuestos!$C$41)</f>
        <v>0</v>
      </c>
      <c r="T6" s="1">
        <f>T5*(1-Supuestos!$C$41)</f>
        <v>0</v>
      </c>
      <c r="U6" s="1">
        <f>U5*(1-Supuestos!$C$41)</f>
        <v>0</v>
      </c>
      <c r="V6" s="1">
        <f>V5*(1-Supuestos!$C$41)</f>
        <v>0</v>
      </c>
      <c r="W6" s="1">
        <f>W5*(1-Supuestos!$C$41)</f>
        <v>0</v>
      </c>
      <c r="X6" s="1">
        <f>X5*(1-Supuestos!$C$41)</f>
        <v>0</v>
      </c>
      <c r="Y6" s="1">
        <f>Y5*(1-Supuestos!$C$41)</f>
        <v>0</v>
      </c>
      <c r="Z6" s="1">
        <f>Z5*(1-Supuestos!$C$41)</f>
        <v>0</v>
      </c>
      <c r="AA6" s="1">
        <f>AA5*(1-Supuestos!$C$41)</f>
        <v>0</v>
      </c>
      <c r="AB6" s="1">
        <f>AB5*(1-Supuestos!$C$41)</f>
        <v>0</v>
      </c>
      <c r="AC6" s="1">
        <f>AC5*(1-Supuestos!$C$41)</f>
        <v>0</v>
      </c>
      <c r="AD6" s="1">
        <f>AD5*(1-Supuestos!$C$41)</f>
        <v>0</v>
      </c>
      <c r="AE6" s="1">
        <f>AE5*(1-Supuestos!$C$41)</f>
        <v>0</v>
      </c>
      <c r="AF6" s="1">
        <f>AF5*(1-Supuestos!$C$41)</f>
        <v>0</v>
      </c>
      <c r="AG6" s="1">
        <f>AG5*(1-Supuestos!$C$41)</f>
        <v>0</v>
      </c>
      <c r="AH6" s="1">
        <f>AH5*(1-Supuestos!$C$41)</f>
        <v>0</v>
      </c>
      <c r="AI6" s="1">
        <f>AI5*(1-Supuestos!$C$41)</f>
        <v>0</v>
      </c>
      <c r="AJ6" s="1">
        <f>AJ5*(1-Supuestos!$C$41)</f>
        <v>0</v>
      </c>
      <c r="AK6" s="1">
        <f>AK5*(1-Supuestos!$C$41)</f>
        <v>0</v>
      </c>
      <c r="AL6" s="1">
        <f>AL5*(1-Supuestos!$C$41)</f>
        <v>0</v>
      </c>
      <c r="AM6" s="1">
        <f>AM5*(1-Supuestos!$C$41)</f>
        <v>0</v>
      </c>
      <c r="AN6" s="1">
        <f>AN5*(1-Supuestos!$C$41)</f>
        <v>0</v>
      </c>
      <c r="AO6" s="1">
        <f>AO5*(1-Supuestos!$C$41)</f>
        <v>0</v>
      </c>
      <c r="AP6" s="1">
        <f>AP5*(1-Supuestos!$C$41)</f>
        <v>0</v>
      </c>
      <c r="AQ6" s="1">
        <f>AQ5*(1-Supuestos!$C$41)</f>
        <v>0</v>
      </c>
      <c r="AR6" s="1">
        <f>AR5*(1-Supuestos!$C$41)</f>
        <v>0</v>
      </c>
      <c r="AS6" s="1">
        <f>AS5*(1-Supuestos!$C$41)</f>
        <v>0</v>
      </c>
      <c r="AT6" s="1">
        <f>AT5*(1-Supuestos!$C$41)</f>
        <v>0</v>
      </c>
      <c r="AU6" s="1">
        <f>AU5*(1-Supuestos!$C$41)</f>
        <v>0</v>
      </c>
      <c r="AV6" s="1">
        <f>AV5*(1-Supuestos!$C$41)</f>
        <v>0</v>
      </c>
      <c r="AW6" s="1">
        <f>AW5*(1-Supuestos!$C$41)</f>
        <v>0</v>
      </c>
      <c r="AX6" s="1">
        <f>AX5*(1-Supuestos!$C$41)</f>
        <v>0</v>
      </c>
      <c r="AY6" s="1">
        <f>AY5*(1-Supuestos!$C$41)</f>
        <v>0</v>
      </c>
      <c r="AZ6" s="1">
        <f>AZ5*(1-Supuestos!$C$41)</f>
        <v>0</v>
      </c>
      <c r="BA6" s="1">
        <f>BA5*(1-Supuestos!$C$41)</f>
        <v>0</v>
      </c>
      <c r="BB6" s="1">
        <f>BB5*(1-Supuestos!$C$41)</f>
        <v>0</v>
      </c>
      <c r="BC6" s="1">
        <f>BC5*(1-Supuestos!$C$41)</f>
        <v>0</v>
      </c>
      <c r="BD6" s="1">
        <f>BD5*(1-Supuestos!$C$41)</f>
        <v>0</v>
      </c>
      <c r="BE6" s="1">
        <f>BE5*(1-Supuestos!$C$41)</f>
        <v>0</v>
      </c>
      <c r="BF6" s="1">
        <f>BF5*(1-Supuestos!$C$41)</f>
        <v>0</v>
      </c>
      <c r="BG6" s="1">
        <f>BG5*(1-Supuestos!$C$41)</f>
        <v>0</v>
      </c>
      <c r="BH6" s="1">
        <f>BH5*(1-Supuestos!$C$41)</f>
        <v>0</v>
      </c>
      <c r="BI6" s="1">
        <f>BI5*(1-Supuestos!$C$41)</f>
        <v>0</v>
      </c>
      <c r="BJ6" s="1">
        <f>BJ5*(1-Supuestos!$C$41)</f>
        <v>0</v>
      </c>
      <c r="BK6" s="1">
        <f>BK5*(1-Supuestos!$C$41)</f>
        <v>0</v>
      </c>
      <c r="BL6" s="1">
        <f>BL5*(1-Supuestos!$C$41)</f>
        <v>0</v>
      </c>
      <c r="BM6" s="1">
        <f>BM5*(1-Supuestos!$C$41)</f>
        <v>0</v>
      </c>
      <c r="BN6" s="1">
        <f>BN5*(1-Supuestos!$C$41)</f>
        <v>0</v>
      </c>
      <c r="BO6" s="1">
        <f>BO5*(1-Supuestos!$C$41)</f>
        <v>0</v>
      </c>
      <c r="BP6" s="1">
        <f>BP5*(1-Supuestos!$C$41)</f>
        <v>0</v>
      </c>
      <c r="BQ6" s="1">
        <f>BQ5*(1-Supuestos!$C$41)</f>
        <v>0</v>
      </c>
      <c r="BR6" s="1">
        <f>BR5*(1-Supuestos!$C$41)</f>
        <v>0</v>
      </c>
      <c r="BS6" s="1">
        <f>BS5*(1-Supuestos!$C$41)</f>
        <v>0</v>
      </c>
      <c r="BT6" s="1">
        <f>BT5*(1-Supuestos!$C$41)</f>
        <v>0</v>
      </c>
      <c r="BU6" s="1">
        <f>BU5*(1-Supuestos!$C$41)</f>
        <v>0</v>
      </c>
      <c r="BV6" s="1">
        <f>BV5*(1-Supuestos!$C$41)</f>
        <v>0</v>
      </c>
      <c r="BW6" s="1">
        <f>BW5*(1-Supuestos!$C$41)</f>
        <v>0</v>
      </c>
      <c r="BX6" s="1">
        <f>BX5*(1-Supuestos!$C$41)</f>
        <v>0</v>
      </c>
      <c r="BY6" s="1">
        <f>BY5*(1-Supuestos!$C$41)</f>
        <v>0</v>
      </c>
      <c r="BZ6" s="1">
        <f>BZ5*(1-Supuestos!$C$41)</f>
        <v>0</v>
      </c>
      <c r="CA6" s="1">
        <f>CA5*(1-Supuestos!$C$41)</f>
        <v>0</v>
      </c>
      <c r="CB6" s="1">
        <f>CB5*(1-Supuestos!$C$41)</f>
        <v>0</v>
      </c>
      <c r="CC6" s="1">
        <f>CC5*(1-Supuestos!$C$41)</f>
        <v>0</v>
      </c>
      <c r="CD6" s="1">
        <f>CD5*(1-Supuestos!$C$41)</f>
        <v>0</v>
      </c>
      <c r="CE6" s="1">
        <f>CE5*(1-Supuestos!$C$41)</f>
        <v>0</v>
      </c>
      <c r="CF6" s="1">
        <f>CF5*(1-Supuestos!$C$41)</f>
        <v>0</v>
      </c>
      <c r="CG6" s="1">
        <f>CG5*(1-Supuestos!$C$41)</f>
        <v>0</v>
      </c>
      <c r="CH6" s="1">
        <f>CH5*(1-Supuestos!$C$41)</f>
        <v>0</v>
      </c>
      <c r="CI6" s="1">
        <f>CI5*(1-Supuestos!$C$41)</f>
        <v>0</v>
      </c>
      <c r="CJ6" s="1">
        <f>CJ5*(1-Supuestos!$C$41)</f>
        <v>0</v>
      </c>
      <c r="CK6" s="1">
        <f>CK5*(1-Supuestos!$C$41)</f>
        <v>0</v>
      </c>
      <c r="CL6" s="1">
        <f>CL5*(1-Supuestos!$C$41)</f>
        <v>0</v>
      </c>
      <c r="CM6" s="1">
        <f>CM5*(1-Supuestos!$C$41)</f>
        <v>0</v>
      </c>
      <c r="CN6" s="1">
        <f>CN5*(1-Supuestos!$C$41)</f>
        <v>0</v>
      </c>
      <c r="CO6" s="1">
        <f>CO5*(1-Supuestos!$C$41)</f>
        <v>0</v>
      </c>
      <c r="CP6" s="1">
        <f>CP5*(1-Supuestos!$C$41)</f>
        <v>0</v>
      </c>
      <c r="CQ6" s="1">
        <f>CQ5*(1-Supuestos!$C$41)</f>
        <v>0</v>
      </c>
      <c r="CR6" s="1">
        <f>CR5*(1-Supuestos!$C$41)</f>
        <v>0</v>
      </c>
      <c r="CS6" s="1">
        <f>CS5*(1-Supuestos!$C$41)</f>
        <v>0</v>
      </c>
      <c r="CT6" s="1">
        <f>CT5*(1-Supuestos!$C$41)</f>
        <v>0</v>
      </c>
      <c r="CU6" s="1">
        <f>CU5*(1-Supuestos!$C$41)</f>
        <v>0</v>
      </c>
      <c r="CV6" s="1">
        <f>CV5*(1-Supuestos!$C$41)</f>
        <v>0</v>
      </c>
      <c r="CW6" s="1">
        <f>CW5*(1-Supuestos!$C$41)</f>
        <v>0</v>
      </c>
      <c r="CX6" s="1">
        <f>CX5*(1-Supuestos!$C$41)</f>
        <v>0</v>
      </c>
    </row>
    <row r="7" spans="1:156" ht="19.5" customHeight="1" x14ac:dyDescent="0.35">
      <c r="A7" s="108" t="s">
        <v>100</v>
      </c>
      <c r="B7" s="1">
        <f>Supuestos!C34</f>
        <v>0</v>
      </c>
      <c r="C7" s="1">
        <f>B7</f>
        <v>0</v>
      </c>
      <c r="D7" s="1">
        <f t="shared" ref="D7:BO7" si="0">C7</f>
        <v>0</v>
      </c>
      <c r="E7" s="1">
        <f t="shared" si="0"/>
        <v>0</v>
      </c>
      <c r="F7" s="1">
        <f t="shared" si="0"/>
        <v>0</v>
      </c>
      <c r="G7" s="1">
        <f t="shared" si="0"/>
        <v>0</v>
      </c>
      <c r="H7" s="1">
        <f t="shared" si="0"/>
        <v>0</v>
      </c>
      <c r="I7" s="1">
        <f t="shared" si="0"/>
        <v>0</v>
      </c>
      <c r="J7" s="1">
        <f t="shared" si="0"/>
        <v>0</v>
      </c>
      <c r="K7" s="1">
        <f t="shared" si="0"/>
        <v>0</v>
      </c>
      <c r="L7" s="1">
        <f t="shared" si="0"/>
        <v>0</v>
      </c>
      <c r="M7" s="1">
        <f t="shared" si="0"/>
        <v>0</v>
      </c>
      <c r="N7" s="1">
        <f t="shared" si="0"/>
        <v>0</v>
      </c>
      <c r="O7" s="1">
        <f t="shared" si="0"/>
        <v>0</v>
      </c>
      <c r="P7" s="1">
        <f t="shared" si="0"/>
        <v>0</v>
      </c>
      <c r="Q7" s="1">
        <f t="shared" si="0"/>
        <v>0</v>
      </c>
      <c r="R7" s="1">
        <f t="shared" si="0"/>
        <v>0</v>
      </c>
      <c r="S7" s="1">
        <f t="shared" si="0"/>
        <v>0</v>
      </c>
      <c r="T7" s="1">
        <f t="shared" si="0"/>
        <v>0</v>
      </c>
      <c r="U7" s="1">
        <f t="shared" si="0"/>
        <v>0</v>
      </c>
      <c r="V7" s="1">
        <f t="shared" si="0"/>
        <v>0</v>
      </c>
      <c r="W7" s="1">
        <f t="shared" si="0"/>
        <v>0</v>
      </c>
      <c r="X7" s="1">
        <f t="shared" si="0"/>
        <v>0</v>
      </c>
      <c r="Y7" s="1">
        <f t="shared" si="0"/>
        <v>0</v>
      </c>
      <c r="Z7" s="1">
        <f t="shared" si="0"/>
        <v>0</v>
      </c>
      <c r="AA7" s="1">
        <f t="shared" si="0"/>
        <v>0</v>
      </c>
      <c r="AB7" s="1">
        <f t="shared" si="0"/>
        <v>0</v>
      </c>
      <c r="AC7" s="1">
        <f t="shared" si="0"/>
        <v>0</v>
      </c>
      <c r="AD7" s="1">
        <f t="shared" si="0"/>
        <v>0</v>
      </c>
      <c r="AE7" s="1">
        <f t="shared" si="0"/>
        <v>0</v>
      </c>
      <c r="AF7" s="1">
        <f t="shared" si="0"/>
        <v>0</v>
      </c>
      <c r="AG7" s="1">
        <f t="shared" si="0"/>
        <v>0</v>
      </c>
      <c r="AH7" s="1">
        <f t="shared" si="0"/>
        <v>0</v>
      </c>
      <c r="AI7" s="1">
        <f t="shared" si="0"/>
        <v>0</v>
      </c>
      <c r="AJ7" s="1">
        <f t="shared" si="0"/>
        <v>0</v>
      </c>
      <c r="AK7" s="1">
        <f t="shared" si="0"/>
        <v>0</v>
      </c>
      <c r="AL7" s="1">
        <f t="shared" si="0"/>
        <v>0</v>
      </c>
      <c r="AM7" s="1">
        <f t="shared" si="0"/>
        <v>0</v>
      </c>
      <c r="AN7" s="1">
        <f t="shared" si="0"/>
        <v>0</v>
      </c>
      <c r="AO7" s="1">
        <f t="shared" si="0"/>
        <v>0</v>
      </c>
      <c r="AP7" s="1">
        <f t="shared" si="0"/>
        <v>0</v>
      </c>
      <c r="AQ7" s="1">
        <f t="shared" si="0"/>
        <v>0</v>
      </c>
      <c r="AR7" s="1">
        <f t="shared" si="0"/>
        <v>0</v>
      </c>
      <c r="AS7" s="1">
        <f t="shared" si="0"/>
        <v>0</v>
      </c>
      <c r="AT7" s="1">
        <f t="shared" si="0"/>
        <v>0</v>
      </c>
      <c r="AU7" s="1">
        <f t="shared" si="0"/>
        <v>0</v>
      </c>
      <c r="AV7" s="1">
        <f t="shared" si="0"/>
        <v>0</v>
      </c>
      <c r="AW7" s="1">
        <f t="shared" si="0"/>
        <v>0</v>
      </c>
      <c r="AX7" s="1">
        <f t="shared" si="0"/>
        <v>0</v>
      </c>
      <c r="AY7" s="1">
        <f t="shared" si="0"/>
        <v>0</v>
      </c>
      <c r="AZ7" s="1">
        <f t="shared" si="0"/>
        <v>0</v>
      </c>
      <c r="BA7" s="1">
        <f t="shared" si="0"/>
        <v>0</v>
      </c>
      <c r="BB7" s="1">
        <f t="shared" si="0"/>
        <v>0</v>
      </c>
      <c r="BC7" s="1">
        <f t="shared" si="0"/>
        <v>0</v>
      </c>
      <c r="BD7" s="1">
        <f t="shared" si="0"/>
        <v>0</v>
      </c>
      <c r="BE7" s="1">
        <f t="shared" si="0"/>
        <v>0</v>
      </c>
      <c r="BF7" s="1">
        <f t="shared" si="0"/>
        <v>0</v>
      </c>
      <c r="BG7" s="1">
        <f t="shared" si="0"/>
        <v>0</v>
      </c>
      <c r="BH7" s="1">
        <f t="shared" si="0"/>
        <v>0</v>
      </c>
      <c r="BI7" s="1">
        <f t="shared" si="0"/>
        <v>0</v>
      </c>
      <c r="BJ7" s="1">
        <f t="shared" si="0"/>
        <v>0</v>
      </c>
      <c r="BK7" s="1">
        <f t="shared" si="0"/>
        <v>0</v>
      </c>
      <c r="BL7" s="1">
        <f t="shared" si="0"/>
        <v>0</v>
      </c>
      <c r="BM7" s="1">
        <f t="shared" si="0"/>
        <v>0</v>
      </c>
      <c r="BN7" s="1">
        <f t="shared" si="0"/>
        <v>0</v>
      </c>
      <c r="BO7" s="1">
        <f t="shared" si="0"/>
        <v>0</v>
      </c>
      <c r="BP7" s="1">
        <f t="shared" ref="BP7:CX7" si="1">BO7</f>
        <v>0</v>
      </c>
      <c r="BQ7" s="1">
        <f t="shared" si="1"/>
        <v>0</v>
      </c>
      <c r="BR7" s="1">
        <f t="shared" si="1"/>
        <v>0</v>
      </c>
      <c r="BS7" s="1">
        <f t="shared" si="1"/>
        <v>0</v>
      </c>
      <c r="BT7" s="1">
        <f t="shared" si="1"/>
        <v>0</v>
      </c>
      <c r="BU7" s="1">
        <f t="shared" si="1"/>
        <v>0</v>
      </c>
      <c r="BV7" s="1">
        <f t="shared" si="1"/>
        <v>0</v>
      </c>
      <c r="BW7" s="1">
        <f t="shared" si="1"/>
        <v>0</v>
      </c>
      <c r="BX7" s="1">
        <f t="shared" si="1"/>
        <v>0</v>
      </c>
      <c r="BY7" s="1">
        <f t="shared" si="1"/>
        <v>0</v>
      </c>
      <c r="BZ7" s="1">
        <f t="shared" si="1"/>
        <v>0</v>
      </c>
      <c r="CA7" s="1">
        <f t="shared" si="1"/>
        <v>0</v>
      </c>
      <c r="CB7" s="1">
        <f t="shared" si="1"/>
        <v>0</v>
      </c>
      <c r="CC7" s="1">
        <f t="shared" si="1"/>
        <v>0</v>
      </c>
      <c r="CD7" s="1">
        <f t="shared" si="1"/>
        <v>0</v>
      </c>
      <c r="CE7" s="1">
        <f t="shared" si="1"/>
        <v>0</v>
      </c>
      <c r="CF7" s="1">
        <f t="shared" si="1"/>
        <v>0</v>
      </c>
      <c r="CG7" s="1">
        <f t="shared" si="1"/>
        <v>0</v>
      </c>
      <c r="CH7" s="1">
        <f t="shared" si="1"/>
        <v>0</v>
      </c>
      <c r="CI7" s="1">
        <f t="shared" si="1"/>
        <v>0</v>
      </c>
      <c r="CJ7" s="1">
        <f t="shared" si="1"/>
        <v>0</v>
      </c>
      <c r="CK7" s="1">
        <f t="shared" si="1"/>
        <v>0</v>
      </c>
      <c r="CL7" s="1">
        <f t="shared" si="1"/>
        <v>0</v>
      </c>
      <c r="CM7" s="1">
        <f t="shared" si="1"/>
        <v>0</v>
      </c>
      <c r="CN7" s="1">
        <f t="shared" si="1"/>
        <v>0</v>
      </c>
      <c r="CO7" s="1">
        <f t="shared" si="1"/>
        <v>0</v>
      </c>
      <c r="CP7" s="1">
        <f t="shared" si="1"/>
        <v>0</v>
      </c>
      <c r="CQ7" s="1">
        <f t="shared" si="1"/>
        <v>0</v>
      </c>
      <c r="CR7" s="1">
        <f t="shared" si="1"/>
        <v>0</v>
      </c>
      <c r="CS7" s="1">
        <f t="shared" si="1"/>
        <v>0</v>
      </c>
      <c r="CT7" s="1">
        <f t="shared" si="1"/>
        <v>0</v>
      </c>
      <c r="CU7" s="1">
        <f t="shared" si="1"/>
        <v>0</v>
      </c>
      <c r="CV7" s="1">
        <f t="shared" si="1"/>
        <v>0</v>
      </c>
      <c r="CW7" s="1">
        <f t="shared" si="1"/>
        <v>0</v>
      </c>
      <c r="CX7" s="1">
        <f t="shared" si="1"/>
        <v>0</v>
      </c>
    </row>
    <row r="8" spans="1:156" x14ac:dyDescent="0.35">
      <c r="A8" s="108" t="s">
        <v>101</v>
      </c>
      <c r="B8" s="1">
        <f>IF(B6-B7&gt;0,B6-B7,0)</f>
        <v>0</v>
      </c>
      <c r="C8" s="1">
        <f>IF(C6-C7&gt;0,C6-C7,0)</f>
        <v>0</v>
      </c>
      <c r="D8" s="1">
        <f t="shared" ref="D8" si="2">IF(D6-D7&gt;0,D6-D7,0)</f>
        <v>0</v>
      </c>
      <c r="E8" s="1">
        <f t="shared" ref="E8:BN8" si="3">E6-E7</f>
        <v>0</v>
      </c>
      <c r="F8" s="1">
        <f t="shared" si="3"/>
        <v>0</v>
      </c>
      <c r="G8" s="1">
        <f t="shared" si="3"/>
        <v>0</v>
      </c>
      <c r="H8" s="1">
        <f t="shared" si="3"/>
        <v>0</v>
      </c>
      <c r="I8" s="1">
        <f t="shared" si="3"/>
        <v>0</v>
      </c>
      <c r="J8" s="1">
        <f t="shared" si="3"/>
        <v>0</v>
      </c>
      <c r="K8" s="1">
        <f t="shared" si="3"/>
        <v>0</v>
      </c>
      <c r="L8" s="1">
        <f t="shared" si="3"/>
        <v>0</v>
      </c>
      <c r="M8" s="1">
        <f t="shared" si="3"/>
        <v>0</v>
      </c>
      <c r="N8" s="1">
        <f t="shared" si="3"/>
        <v>0</v>
      </c>
      <c r="O8" s="1">
        <f t="shared" si="3"/>
        <v>0</v>
      </c>
      <c r="P8" s="1">
        <f t="shared" si="3"/>
        <v>0</v>
      </c>
      <c r="Q8" s="1">
        <f t="shared" si="3"/>
        <v>0</v>
      </c>
      <c r="R8" s="1">
        <f t="shared" si="3"/>
        <v>0</v>
      </c>
      <c r="S8" s="1">
        <f t="shared" si="3"/>
        <v>0</v>
      </c>
      <c r="T8" s="1">
        <f t="shared" si="3"/>
        <v>0</v>
      </c>
      <c r="U8" s="1">
        <f t="shared" si="3"/>
        <v>0</v>
      </c>
      <c r="V8" s="1">
        <f t="shared" si="3"/>
        <v>0</v>
      </c>
      <c r="W8" s="1">
        <f t="shared" si="3"/>
        <v>0</v>
      </c>
      <c r="X8" s="1">
        <f>X6-X7</f>
        <v>0</v>
      </c>
      <c r="Y8" s="1">
        <f t="shared" si="3"/>
        <v>0</v>
      </c>
      <c r="Z8" s="1">
        <f t="shared" si="3"/>
        <v>0</v>
      </c>
      <c r="AA8" s="1">
        <f t="shared" si="3"/>
        <v>0</v>
      </c>
      <c r="AB8" s="1">
        <f t="shared" si="3"/>
        <v>0</v>
      </c>
      <c r="AC8" s="1">
        <f t="shared" si="3"/>
        <v>0</v>
      </c>
      <c r="AD8" s="1">
        <f t="shared" si="3"/>
        <v>0</v>
      </c>
      <c r="AE8" s="1">
        <f t="shared" si="3"/>
        <v>0</v>
      </c>
      <c r="AF8" s="1">
        <f t="shared" si="3"/>
        <v>0</v>
      </c>
      <c r="AG8" s="1">
        <f t="shared" si="3"/>
        <v>0</v>
      </c>
      <c r="AH8" s="1">
        <f t="shared" si="3"/>
        <v>0</v>
      </c>
      <c r="AI8" s="1">
        <f t="shared" si="3"/>
        <v>0</v>
      </c>
      <c r="AJ8" s="1">
        <f t="shared" si="3"/>
        <v>0</v>
      </c>
      <c r="AK8" s="1">
        <f t="shared" si="3"/>
        <v>0</v>
      </c>
      <c r="AL8" s="1">
        <f t="shared" si="3"/>
        <v>0</v>
      </c>
      <c r="AM8" s="1">
        <f t="shared" si="3"/>
        <v>0</v>
      </c>
      <c r="AN8" s="1">
        <f t="shared" si="3"/>
        <v>0</v>
      </c>
      <c r="AO8" s="1">
        <f t="shared" si="3"/>
        <v>0</v>
      </c>
      <c r="AP8" s="1">
        <f t="shared" si="3"/>
        <v>0</v>
      </c>
      <c r="AQ8" s="1">
        <f t="shared" si="3"/>
        <v>0</v>
      </c>
      <c r="AR8" s="1">
        <f t="shared" si="3"/>
        <v>0</v>
      </c>
      <c r="AS8" s="1">
        <f t="shared" si="3"/>
        <v>0</v>
      </c>
      <c r="AT8" s="1">
        <f t="shared" si="3"/>
        <v>0</v>
      </c>
      <c r="AU8" s="1">
        <f t="shared" si="3"/>
        <v>0</v>
      </c>
      <c r="AV8" s="1">
        <f t="shared" si="3"/>
        <v>0</v>
      </c>
      <c r="AW8" s="1">
        <f t="shared" si="3"/>
        <v>0</v>
      </c>
      <c r="AX8" s="1">
        <f t="shared" si="3"/>
        <v>0</v>
      </c>
      <c r="AY8" s="1">
        <f t="shared" si="3"/>
        <v>0</v>
      </c>
      <c r="AZ8" s="1">
        <f t="shared" si="3"/>
        <v>0</v>
      </c>
      <c r="BA8" s="1">
        <f t="shared" si="3"/>
        <v>0</v>
      </c>
      <c r="BB8" s="1">
        <f t="shared" si="3"/>
        <v>0</v>
      </c>
      <c r="BC8" s="1">
        <f t="shared" si="3"/>
        <v>0</v>
      </c>
      <c r="BD8" s="1">
        <f t="shared" si="3"/>
        <v>0</v>
      </c>
      <c r="BE8" s="1">
        <f t="shared" si="3"/>
        <v>0</v>
      </c>
      <c r="BF8" s="1">
        <f t="shared" si="3"/>
        <v>0</v>
      </c>
      <c r="BG8" s="1">
        <f t="shared" si="3"/>
        <v>0</v>
      </c>
      <c r="BH8" s="1">
        <f t="shared" si="3"/>
        <v>0</v>
      </c>
      <c r="BI8" s="1">
        <f t="shared" si="3"/>
        <v>0</v>
      </c>
      <c r="BJ8" s="1">
        <f t="shared" si="3"/>
        <v>0</v>
      </c>
      <c r="BK8" s="1">
        <f t="shared" si="3"/>
        <v>0</v>
      </c>
      <c r="BL8" s="1">
        <f t="shared" si="3"/>
        <v>0</v>
      </c>
      <c r="BM8" s="1">
        <f t="shared" si="3"/>
        <v>0</v>
      </c>
      <c r="BN8" s="1">
        <f t="shared" si="3"/>
        <v>0</v>
      </c>
      <c r="BO8" s="1">
        <f t="shared" ref="BO8:CX8" si="4">BO6-BO7</f>
        <v>0</v>
      </c>
      <c r="BP8" s="1">
        <f t="shared" si="4"/>
        <v>0</v>
      </c>
      <c r="BQ8" s="1">
        <f t="shared" si="4"/>
        <v>0</v>
      </c>
      <c r="BR8" s="1">
        <f t="shared" si="4"/>
        <v>0</v>
      </c>
      <c r="BS8" s="1">
        <f t="shared" si="4"/>
        <v>0</v>
      </c>
      <c r="BT8" s="1">
        <f t="shared" si="4"/>
        <v>0</v>
      </c>
      <c r="BU8" s="1">
        <f t="shared" si="4"/>
        <v>0</v>
      </c>
      <c r="BV8" s="1">
        <f t="shared" si="4"/>
        <v>0</v>
      </c>
      <c r="BW8" s="1">
        <f t="shared" si="4"/>
        <v>0</v>
      </c>
      <c r="BX8" s="1">
        <f t="shared" si="4"/>
        <v>0</v>
      </c>
      <c r="BY8" s="1">
        <f t="shared" si="4"/>
        <v>0</v>
      </c>
      <c r="BZ8" s="1">
        <f t="shared" si="4"/>
        <v>0</v>
      </c>
      <c r="CA8" s="1">
        <f t="shared" si="4"/>
        <v>0</v>
      </c>
      <c r="CB8" s="1">
        <f t="shared" si="4"/>
        <v>0</v>
      </c>
      <c r="CC8" s="1">
        <f t="shared" si="4"/>
        <v>0</v>
      </c>
      <c r="CD8" s="1">
        <f t="shared" si="4"/>
        <v>0</v>
      </c>
      <c r="CE8" s="1">
        <f t="shared" si="4"/>
        <v>0</v>
      </c>
      <c r="CF8" s="1">
        <f t="shared" si="4"/>
        <v>0</v>
      </c>
      <c r="CG8" s="1">
        <f t="shared" si="4"/>
        <v>0</v>
      </c>
      <c r="CH8" s="1">
        <f t="shared" si="4"/>
        <v>0</v>
      </c>
      <c r="CI8" s="1">
        <f t="shared" si="4"/>
        <v>0</v>
      </c>
      <c r="CJ8" s="1">
        <f t="shared" si="4"/>
        <v>0</v>
      </c>
      <c r="CK8" s="1">
        <f t="shared" si="4"/>
        <v>0</v>
      </c>
      <c r="CL8" s="1">
        <f t="shared" si="4"/>
        <v>0</v>
      </c>
      <c r="CM8" s="1">
        <f t="shared" si="4"/>
        <v>0</v>
      </c>
      <c r="CN8" s="1">
        <f t="shared" si="4"/>
        <v>0</v>
      </c>
      <c r="CO8" s="1">
        <f t="shared" si="4"/>
        <v>0</v>
      </c>
      <c r="CP8" s="1">
        <f t="shared" si="4"/>
        <v>0</v>
      </c>
      <c r="CQ8" s="1">
        <f t="shared" si="4"/>
        <v>0</v>
      </c>
      <c r="CR8" s="1">
        <f t="shared" si="4"/>
        <v>0</v>
      </c>
      <c r="CS8" s="1">
        <f t="shared" si="4"/>
        <v>0</v>
      </c>
      <c r="CT8" s="1">
        <f t="shared" si="4"/>
        <v>0</v>
      </c>
      <c r="CU8" s="1">
        <f t="shared" si="4"/>
        <v>0</v>
      </c>
      <c r="CV8" s="1">
        <f t="shared" si="4"/>
        <v>0</v>
      </c>
      <c r="CW8" s="1">
        <f t="shared" si="4"/>
        <v>0</v>
      </c>
      <c r="CX8" s="1">
        <f t="shared" si="4"/>
        <v>0</v>
      </c>
    </row>
    <row r="9" spans="1:156" x14ac:dyDescent="0.35">
      <c r="A9" s="108" t="s">
        <v>102</v>
      </c>
      <c r="B9" s="1">
        <f>B8</f>
        <v>0</v>
      </c>
      <c r="C9" s="1">
        <f>IF(C8&gt;0,C8-SUM($B$9:B9),0)</f>
        <v>0</v>
      </c>
      <c r="D9" s="1">
        <f>IF(D8&gt;0,D8-SUM($B$9:C9),0)</f>
        <v>0</v>
      </c>
      <c r="E9" s="1">
        <f>IF(E8&gt;0,E8-SUM($B$9:D9),0)</f>
        <v>0</v>
      </c>
      <c r="F9" s="1">
        <f>IF(F8&gt;0,F8-SUM($B$9:E9),0)</f>
        <v>0</v>
      </c>
      <c r="G9" s="1">
        <f>IF(G8&gt;0,G8-SUM($B$9:F9),0)</f>
        <v>0</v>
      </c>
      <c r="H9" s="1">
        <f>IF(H8&gt;0,H8-SUM($B$9:G9),0)</f>
        <v>0</v>
      </c>
      <c r="I9" s="1">
        <f>IF(I8&gt;0,I8-SUM($B$9:H9),0)</f>
        <v>0</v>
      </c>
      <c r="J9" s="1">
        <f>IF(J8&gt;0,J8-SUM($B$9:I9),0)</f>
        <v>0</v>
      </c>
      <c r="K9" s="1">
        <f>IF(K8&gt;0,K8-SUM($B$9:J9),0)</f>
        <v>0</v>
      </c>
      <c r="L9" s="1">
        <f>IF(L8&gt;0,L8-SUM($B$9:K9),0)</f>
        <v>0</v>
      </c>
      <c r="M9" s="1">
        <f>IF(M8&gt;0,M8-SUM($B$9:L9),0)</f>
        <v>0</v>
      </c>
      <c r="N9" s="1">
        <f>IF(N8&gt;0,N8-SUM($B$9:M9),0)</f>
        <v>0</v>
      </c>
      <c r="O9" s="1">
        <f>IF(O8&gt;0,O8-SUM($B$9:N9),0)</f>
        <v>0</v>
      </c>
      <c r="P9" s="1">
        <f>IF(P8&gt;0,P8-SUM($B$9:O9),0)</f>
        <v>0</v>
      </c>
      <c r="Q9" s="1">
        <f>IF(Q8&gt;0,Q8-SUM($B$9:P9),0)</f>
        <v>0</v>
      </c>
      <c r="R9" s="1">
        <f>IF(R8&gt;0,R8-SUM($B$9:Q9),0)</f>
        <v>0</v>
      </c>
      <c r="S9" s="1">
        <f>IF(S8&gt;0,S8-SUM($B$9:R9),0)</f>
        <v>0</v>
      </c>
      <c r="T9" s="1">
        <f>IF(T8&gt;0,T8-SUM($B$9:S9),0)</f>
        <v>0</v>
      </c>
      <c r="U9" s="1">
        <f>IF(U8&gt;0,U8-SUM($B$9:T9),0)</f>
        <v>0</v>
      </c>
      <c r="V9" s="1">
        <f>IF(V8&gt;0,V8-SUM($B$9:U9),0)</f>
        <v>0</v>
      </c>
      <c r="W9" s="1">
        <f>IF(W8&gt;0,W8-SUM($B$9:V9),0)</f>
        <v>0</v>
      </c>
      <c r="X9" s="1">
        <f>IF(X8&gt;0,X8-SUM($B$9:W9),0)</f>
        <v>0</v>
      </c>
      <c r="Y9" s="1">
        <f>IF(Y8&gt;0,Y8-SUM($B$9:X9),0)</f>
        <v>0</v>
      </c>
      <c r="Z9" s="1">
        <f>IF(Z8&gt;0,Z8-SUM($B$9:Y9),0)</f>
        <v>0</v>
      </c>
      <c r="AA9" s="1">
        <f>IF(AA8&gt;0,AA8-SUM($B$9:Z9),0)</f>
        <v>0</v>
      </c>
      <c r="AB9" s="1">
        <f>IF(AB8&gt;0,AB8-SUM($B$9:AA9),0)</f>
        <v>0</v>
      </c>
      <c r="AC9" s="1">
        <f>IF(AC8&gt;0,AC8-SUM($B$9:AB9),0)</f>
        <v>0</v>
      </c>
      <c r="AD9" s="1">
        <f>IF(AD8&gt;0,AD8-SUM($B$9:AC9),0)</f>
        <v>0</v>
      </c>
      <c r="AE9" s="1">
        <f>IF(AE8&gt;0,AE8-SUM($B$9:AD9),0)</f>
        <v>0</v>
      </c>
      <c r="AF9" s="1">
        <f>IF(AF8&gt;0,AF8-SUM($B$9:AE9),0)</f>
        <v>0</v>
      </c>
      <c r="AG9" s="1">
        <f>IF(AG8&gt;0,AG8-SUM($B$9:AF9),0)</f>
        <v>0</v>
      </c>
      <c r="AH9" s="1">
        <f>IF(AH8&gt;0,AH8-SUM($B$9:AG9),0)</f>
        <v>0</v>
      </c>
      <c r="AI9" s="1">
        <f>IF(AI8&gt;0,AI8-SUM($B$9:AH9),0)</f>
        <v>0</v>
      </c>
      <c r="AJ9" s="1">
        <f>IF(AJ8&gt;0,AJ8-SUM($B$9:AI9),0)</f>
        <v>0</v>
      </c>
      <c r="AK9" s="1">
        <f>IF(AK8&gt;0,AK8-SUM($B$9:AJ9),0)</f>
        <v>0</v>
      </c>
      <c r="AL9" s="1">
        <f>IF(AL8&gt;0,AL8-SUM($B$9:AK9),0)</f>
        <v>0</v>
      </c>
      <c r="AM9" s="1">
        <f>IF(AM8&gt;0,AM8-SUM($B$9:AL9),0)</f>
        <v>0</v>
      </c>
      <c r="AN9" s="1">
        <f>IF(AN8&gt;0,AN8-SUM($B$9:AM9),0)</f>
        <v>0</v>
      </c>
      <c r="AO9" s="1">
        <f>IF(AO8&gt;0,AO8-SUM($B$9:AN9),0)</f>
        <v>0</v>
      </c>
      <c r="AP9" s="1">
        <f>IF(AP8&gt;0,AP8-SUM($B$9:AO9),0)</f>
        <v>0</v>
      </c>
      <c r="AQ9" s="1">
        <f>IF(AQ8&gt;0,AQ8-SUM($B$9:AP9),0)</f>
        <v>0</v>
      </c>
      <c r="AR9" s="1">
        <f>IF(AR8&gt;0,AR8-SUM($B$9:AQ9),0)</f>
        <v>0</v>
      </c>
      <c r="AS9" s="1">
        <f>IF(AS8&gt;0,AS8-SUM($B$9:AR9),0)</f>
        <v>0</v>
      </c>
      <c r="AT9" s="1">
        <f>IF(AT8&gt;0,AT8-SUM($B$9:AS9),0)</f>
        <v>0</v>
      </c>
      <c r="AU9" s="1">
        <f>IF(AU8&gt;0,AU8-SUM($B$9:AT9),0)</f>
        <v>0</v>
      </c>
      <c r="AV9" s="1">
        <f>IF(AV8&gt;0,AV8-SUM($B$9:AU9),0)</f>
        <v>0</v>
      </c>
      <c r="AW9" s="1">
        <f>IF(AW8&gt;0,AW8-SUM($B$9:AV9),0)</f>
        <v>0</v>
      </c>
      <c r="AX9" s="1">
        <f>IF(AX8&gt;0,AX8-SUM($B$9:AW9),0)</f>
        <v>0</v>
      </c>
      <c r="AY9" s="1">
        <f>IF(AY8&gt;0,AY8-SUM($B$9:AX9),0)</f>
        <v>0</v>
      </c>
      <c r="AZ9" s="1">
        <f>IF(AZ8&gt;0,AZ8-SUM($B$9:AY9),0)</f>
        <v>0</v>
      </c>
      <c r="BA9" s="1">
        <f>IF(BA8&gt;0,BA8-SUM($B$9:AZ9),0)</f>
        <v>0</v>
      </c>
      <c r="BB9" s="1">
        <f>IF(BB8&gt;0,BB8-SUM($B$9:BA9),0)</f>
        <v>0</v>
      </c>
      <c r="BC9" s="1">
        <f>IF(BC8&gt;0,BC8-SUM($B$9:BB9),0)</f>
        <v>0</v>
      </c>
      <c r="BD9" s="1">
        <f>IF(BD8&gt;0,BD8-SUM($B$9:BC9),0)</f>
        <v>0</v>
      </c>
      <c r="BE9" s="1">
        <f>IF(BE8&gt;0,BE8-SUM($B$9:BD9),0)</f>
        <v>0</v>
      </c>
      <c r="BF9" s="1">
        <f>IF(BF8&gt;0,BF8-SUM($B$9:BE9),0)</f>
        <v>0</v>
      </c>
      <c r="BG9" s="1">
        <f>IF(BG8&gt;0,BG8-SUM($B$9:BF9),0)</f>
        <v>0</v>
      </c>
      <c r="BH9" s="1">
        <f>IF(BH8&gt;0,BH8-SUM($B$9:BG9),0)</f>
        <v>0</v>
      </c>
      <c r="BI9" s="1">
        <f>IF(BI8&gt;0,BI8-SUM($B$9:BH9),0)</f>
        <v>0</v>
      </c>
      <c r="BJ9" s="1">
        <f>IF(BJ8&gt;0,BJ8-SUM($B$9:BI9),0)</f>
        <v>0</v>
      </c>
      <c r="BK9" s="1">
        <f>IF(BK8&gt;0,BK8-SUM($B$9:BJ9),0)</f>
        <v>0</v>
      </c>
      <c r="BL9" s="1">
        <f>IF(BL8&gt;0,BL8-SUM($B$9:BK9),0)</f>
        <v>0</v>
      </c>
      <c r="BM9" s="1">
        <f>IF(BM8&gt;0,BM8-SUM($B$9:BL9),0)</f>
        <v>0</v>
      </c>
      <c r="BN9" s="1">
        <f>IF(BN8&gt;0,BN8-SUM($B$9:BM9),0)</f>
        <v>0</v>
      </c>
      <c r="BO9" s="1">
        <f>IF(BO8&gt;0,BO8-SUM($B$9:BN9),0)</f>
        <v>0</v>
      </c>
      <c r="BP9" s="1">
        <f>IF(BP8&gt;0,BP8-SUM($B$9:BO9),0)</f>
        <v>0</v>
      </c>
      <c r="BQ9" s="1">
        <f>IF(BQ8&gt;0,BQ8-SUM($B$9:BP9),0)</f>
        <v>0</v>
      </c>
      <c r="BR9" s="1">
        <f>IF(BR8&gt;0,BR8-SUM($B$9:BQ9),0)</f>
        <v>0</v>
      </c>
      <c r="BS9" s="1">
        <f>IF(BS8&gt;0,BS8-SUM($B$9:BR9),0)</f>
        <v>0</v>
      </c>
      <c r="BT9" s="1">
        <f>IF(BT8&gt;0,BT8-SUM($B$9:BS9),0)</f>
        <v>0</v>
      </c>
      <c r="BU9" s="1">
        <f>IF(BU8&gt;0,BU8-SUM($B$9:BT9),0)</f>
        <v>0</v>
      </c>
      <c r="BV9" s="1">
        <f>IF(BV8&gt;0,BV8-SUM($B$9:BU9),0)</f>
        <v>0</v>
      </c>
      <c r="BW9" s="1">
        <f>IF(BW8&gt;0,BW8-SUM($B$9:BV9),0)</f>
        <v>0</v>
      </c>
      <c r="BX9" s="1">
        <f>IF(BX8&gt;0,BX8-SUM($B$9:BW9),0)</f>
        <v>0</v>
      </c>
      <c r="BY9" s="1">
        <f>IF(BY8&gt;0,BY8-SUM($B$9:BX9),0)</f>
        <v>0</v>
      </c>
      <c r="BZ9" s="1">
        <f>IF(BZ8&gt;0,BZ8-SUM($B$9:BY9),0)</f>
        <v>0</v>
      </c>
      <c r="CA9" s="1">
        <f>IF(CA8&gt;0,CA8-SUM($B$9:BZ9),0)</f>
        <v>0</v>
      </c>
      <c r="CB9" s="1">
        <f>IF(CB8&gt;0,CB8-SUM($B$9:CA9),0)</f>
        <v>0</v>
      </c>
      <c r="CC9" s="1">
        <f>IF(CC8&gt;0,CC8-SUM($B$9:CB9),0)</f>
        <v>0</v>
      </c>
      <c r="CD9" s="1">
        <f>IF(CD8&gt;0,CD8-SUM($B$9:CC9),0)</f>
        <v>0</v>
      </c>
      <c r="CE9" s="1">
        <f>IF(CE8&gt;0,CE8-SUM($B$9:CD9),0)</f>
        <v>0</v>
      </c>
      <c r="CF9" s="1">
        <f>IF(CF8&gt;0,CF8-SUM($B$9:CE9),0)</f>
        <v>0</v>
      </c>
      <c r="CG9" s="1">
        <f>IF(CG8&gt;0,CG8-SUM($B$9:CF9),0)</f>
        <v>0</v>
      </c>
      <c r="CH9" s="1">
        <f>IF(CH8&gt;0,CH8-SUM($B$9:CG9),0)</f>
        <v>0</v>
      </c>
      <c r="CI9" s="1">
        <f>IF(CI8&gt;0,CI8-SUM($B$9:CH9),0)</f>
        <v>0</v>
      </c>
      <c r="CJ9" s="1">
        <f>IF(CJ8&gt;0,CJ8-SUM($B$9:CI9),0)</f>
        <v>0</v>
      </c>
      <c r="CK9" s="1">
        <f>IF(CK8&gt;0,CK8-SUM($B$9:CJ9),0)</f>
        <v>0</v>
      </c>
      <c r="CL9" s="1">
        <f>IF(CL8&gt;0,CL8-SUM($B$9:CK9),0)</f>
        <v>0</v>
      </c>
      <c r="CM9" s="1">
        <f>IF(CM8&gt;0,CM8-SUM($B$9:CL9),0)</f>
        <v>0</v>
      </c>
      <c r="CN9" s="1">
        <f>IF(CN8&gt;0,CN8-SUM($B$9:CM9),0)</f>
        <v>0</v>
      </c>
      <c r="CO9" s="1">
        <f>IF(CO8&gt;0,CO8-SUM($B$9:CN9),0)</f>
        <v>0</v>
      </c>
      <c r="CP9" s="1">
        <f>IF(CP8&gt;0,CP8-SUM($B$9:CO9),0)</f>
        <v>0</v>
      </c>
      <c r="CQ9" s="1">
        <f>IF(CQ8&gt;0,CQ8-SUM($B$9:CP9),0)</f>
        <v>0</v>
      </c>
      <c r="CR9" s="1">
        <f>IF(CR8&gt;0,CR8-SUM($B$9:CQ9),0)</f>
        <v>0</v>
      </c>
      <c r="CS9" s="1">
        <f>IF(CS8&gt;0,CS8-SUM($B$9:CR9),0)</f>
        <v>0</v>
      </c>
      <c r="CT9" s="1">
        <f>IF(CT8&gt;0,CT8-SUM($B$9:CS9),0)</f>
        <v>0</v>
      </c>
      <c r="CU9" s="1">
        <f>IF(CU8&gt;0,CU8-SUM($B$9:CT9),0)</f>
        <v>0</v>
      </c>
      <c r="CV9" s="1">
        <f>IF(CV8&gt;0,CV8-SUM($B$9:CU9),0)</f>
        <v>0</v>
      </c>
      <c r="CW9" s="1">
        <f>IF(CW8&gt;0,CW8-SUM($B$9:CV9),0)</f>
        <v>0</v>
      </c>
      <c r="CX9" s="1">
        <f>IF(CX8&gt;0,CX8-SUM($B$9:CW9),0)</f>
        <v>0</v>
      </c>
    </row>
    <row r="10" spans="1:156" s="97" customFormat="1" ht="11.25" customHeight="1" x14ac:dyDescent="0.35">
      <c r="A10" s="11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row>
    <row r="11" spans="1:156" s="9" customFormat="1" ht="16.5" customHeight="1" x14ac:dyDescent="0.35">
      <c r="A11" s="113"/>
      <c r="B11" s="114" t="s">
        <v>103</v>
      </c>
      <c r="C11" s="114" t="s">
        <v>104</v>
      </c>
      <c r="D11" s="114" t="s">
        <v>105</v>
      </c>
      <c r="E11" s="114" t="s">
        <v>106</v>
      </c>
      <c r="F11" s="114" t="s">
        <v>107</v>
      </c>
      <c r="G11" s="114" t="s">
        <v>108</v>
      </c>
      <c r="H11" s="114" t="s">
        <v>109</v>
      </c>
      <c r="I11" s="114" t="s">
        <v>110</v>
      </c>
      <c r="J11" s="114" t="s">
        <v>111</v>
      </c>
      <c r="K11" s="114" t="s">
        <v>112</v>
      </c>
      <c r="L11" s="114" t="s">
        <v>113</v>
      </c>
      <c r="M11" s="114" t="s">
        <v>114</v>
      </c>
      <c r="N11" s="114" t="s">
        <v>115</v>
      </c>
      <c r="O11" s="114" t="s">
        <v>116</v>
      </c>
      <c r="P11" s="114" t="s">
        <v>117</v>
      </c>
      <c r="Q11" s="114" t="s">
        <v>118</v>
      </c>
      <c r="R11" s="114" t="s">
        <v>119</v>
      </c>
      <c r="S11" s="114" t="s">
        <v>120</v>
      </c>
      <c r="T11" s="114" t="s">
        <v>121</v>
      </c>
      <c r="U11" s="114" t="s">
        <v>122</v>
      </c>
      <c r="V11" s="114" t="s">
        <v>123</v>
      </c>
      <c r="W11" s="114" t="s">
        <v>124</v>
      </c>
      <c r="X11" s="114" t="s">
        <v>125</v>
      </c>
      <c r="Y11" s="114" t="s">
        <v>126</v>
      </c>
      <c r="Z11" s="114" t="s">
        <v>127</v>
      </c>
      <c r="AA11" s="114" t="s">
        <v>128</v>
      </c>
      <c r="AB11" s="114" t="s">
        <v>129</v>
      </c>
      <c r="AC11" s="114" t="s">
        <v>130</v>
      </c>
      <c r="AD11" s="114" t="s">
        <v>131</v>
      </c>
      <c r="AE11" s="114" t="s">
        <v>132</v>
      </c>
      <c r="AF11" s="114" t="s">
        <v>133</v>
      </c>
      <c r="AG11" s="114" t="s">
        <v>134</v>
      </c>
      <c r="AH11" s="114" t="s">
        <v>135</v>
      </c>
      <c r="AI11" s="114" t="s">
        <v>136</v>
      </c>
      <c r="AJ11" s="114" t="s">
        <v>137</v>
      </c>
      <c r="AK11" s="114" t="s">
        <v>138</v>
      </c>
      <c r="AL11" s="114" t="s">
        <v>139</v>
      </c>
      <c r="AM11" s="114" t="s">
        <v>140</v>
      </c>
      <c r="AN11" s="114" t="s">
        <v>141</v>
      </c>
      <c r="AO11" s="114" t="s">
        <v>142</v>
      </c>
      <c r="AP11" s="114" t="s">
        <v>143</v>
      </c>
      <c r="AQ11" s="114" t="s">
        <v>144</v>
      </c>
      <c r="AR11" s="114" t="s">
        <v>145</v>
      </c>
      <c r="AS11" s="114" t="s">
        <v>146</v>
      </c>
      <c r="AT11" s="114" t="s">
        <v>147</v>
      </c>
      <c r="AU11" s="114" t="s">
        <v>148</v>
      </c>
      <c r="AV11" s="114" t="s">
        <v>149</v>
      </c>
      <c r="AW11" s="114" t="s">
        <v>150</v>
      </c>
      <c r="AX11" s="114" t="s">
        <v>151</v>
      </c>
      <c r="AY11" s="114" t="s">
        <v>152</v>
      </c>
      <c r="AZ11" s="114" t="s">
        <v>153</v>
      </c>
      <c r="BA11" s="114" t="s">
        <v>154</v>
      </c>
      <c r="BB11" s="114" t="s">
        <v>155</v>
      </c>
      <c r="BC11" s="114" t="s">
        <v>156</v>
      </c>
      <c r="BD11" s="114" t="s">
        <v>157</v>
      </c>
      <c r="BE11" s="114" t="s">
        <v>158</v>
      </c>
      <c r="BF11" s="114" t="s">
        <v>159</v>
      </c>
      <c r="BG11" s="114" t="s">
        <v>160</v>
      </c>
      <c r="BH11" s="114" t="s">
        <v>161</v>
      </c>
      <c r="BI11" s="114" t="s">
        <v>162</v>
      </c>
      <c r="BJ11" s="114" t="s">
        <v>163</v>
      </c>
      <c r="BK11" s="114" t="s">
        <v>164</v>
      </c>
      <c r="BL11" s="114" t="s">
        <v>165</v>
      </c>
      <c r="BM11" s="114" t="s">
        <v>166</v>
      </c>
      <c r="BN11" s="114" t="s">
        <v>167</v>
      </c>
      <c r="BO11" s="114" t="s">
        <v>168</v>
      </c>
      <c r="BP11" s="114" t="s">
        <v>169</v>
      </c>
      <c r="BQ11" s="114" t="s">
        <v>170</v>
      </c>
      <c r="BR11" s="114" t="s">
        <v>171</v>
      </c>
      <c r="BS11" s="114" t="s">
        <v>172</v>
      </c>
      <c r="BT11" s="114" t="s">
        <v>173</v>
      </c>
      <c r="BU11" s="114" t="s">
        <v>174</v>
      </c>
      <c r="BV11" s="114" t="s">
        <v>175</v>
      </c>
      <c r="BW11" s="114" t="s">
        <v>176</v>
      </c>
      <c r="BX11" s="114" t="s">
        <v>177</v>
      </c>
      <c r="BY11" s="114" t="s">
        <v>178</v>
      </c>
      <c r="BZ11" s="114" t="s">
        <v>179</v>
      </c>
      <c r="CA11" s="114" t="s">
        <v>180</v>
      </c>
      <c r="CB11" s="114" t="s">
        <v>181</v>
      </c>
      <c r="CC11" s="114" t="s">
        <v>182</v>
      </c>
      <c r="CD11" s="114" t="s">
        <v>183</v>
      </c>
      <c r="CE11" s="114" t="s">
        <v>184</v>
      </c>
      <c r="CF11" s="114" t="s">
        <v>185</v>
      </c>
      <c r="CG11" s="114" t="s">
        <v>186</v>
      </c>
      <c r="CH11" s="114" t="s">
        <v>187</v>
      </c>
      <c r="CI11" s="114" t="s">
        <v>188</v>
      </c>
      <c r="CJ11" s="114" t="s">
        <v>189</v>
      </c>
      <c r="CK11" s="114" t="s">
        <v>190</v>
      </c>
      <c r="CL11" s="114" t="s">
        <v>191</v>
      </c>
      <c r="CM11" s="114" t="s">
        <v>192</v>
      </c>
      <c r="CN11" s="114" t="s">
        <v>193</v>
      </c>
      <c r="CO11" s="114" t="s">
        <v>194</v>
      </c>
      <c r="CP11" s="114" t="s">
        <v>195</v>
      </c>
      <c r="CQ11" s="114" t="s">
        <v>196</v>
      </c>
      <c r="CR11" s="114" t="s">
        <v>197</v>
      </c>
      <c r="CS11" s="114" t="s">
        <v>198</v>
      </c>
      <c r="CT11" s="114" t="s">
        <v>199</v>
      </c>
      <c r="CU11" s="114" t="s">
        <v>200</v>
      </c>
      <c r="CV11" s="114" t="s">
        <v>201</v>
      </c>
      <c r="CW11" s="114" t="s">
        <v>202</v>
      </c>
      <c r="CX11" s="114" t="s">
        <v>203</v>
      </c>
      <c r="CY11" s="281"/>
      <c r="CZ11" s="281"/>
      <c r="DA11" s="281"/>
      <c r="DB11" s="281"/>
      <c r="DC11" s="281"/>
      <c r="DD11" s="281"/>
      <c r="DE11" s="281"/>
      <c r="DF11" s="281"/>
      <c r="DG11" s="281"/>
      <c r="DH11" s="281"/>
      <c r="DI11" s="281"/>
      <c r="DJ11" s="281"/>
      <c r="DK11" s="281"/>
      <c r="DL11" s="281"/>
      <c r="DM11" s="281"/>
      <c r="DN11" s="281"/>
      <c r="DO11" s="281"/>
      <c r="DP11" s="281"/>
      <c r="DQ11" s="281"/>
      <c r="DR11" s="281"/>
      <c r="DS11" s="281"/>
      <c r="DT11" s="281"/>
      <c r="DU11" s="281"/>
      <c r="DV11" s="281"/>
      <c r="DW11" s="281"/>
      <c r="DX11" s="281"/>
      <c r="DY11" s="281"/>
      <c r="DZ11" s="281"/>
      <c r="EA11" s="281"/>
      <c r="EB11" s="281"/>
      <c r="EC11" s="281"/>
      <c r="ED11" s="281"/>
      <c r="EE11" s="281"/>
      <c r="EF11" s="281"/>
      <c r="EG11" s="281"/>
      <c r="EH11" s="281"/>
      <c r="EI11" s="281"/>
      <c r="EJ11" s="281"/>
      <c r="EK11" s="281"/>
      <c r="EL11" s="281"/>
      <c r="EM11" s="281"/>
      <c r="EN11" s="281"/>
      <c r="EO11" s="281"/>
      <c r="EP11" s="281"/>
      <c r="EQ11" s="281"/>
      <c r="ER11" s="281"/>
      <c r="ES11" s="281"/>
      <c r="ET11" s="281"/>
      <c r="EU11" s="281"/>
      <c r="EV11" s="281"/>
      <c r="EW11" s="281"/>
      <c r="EX11" s="281"/>
      <c r="EY11" s="281"/>
    </row>
    <row r="12" spans="1:156" x14ac:dyDescent="0.35">
      <c r="A12" s="108" t="s">
        <v>204</v>
      </c>
      <c r="B12" s="1">
        <f>B6</f>
        <v>0</v>
      </c>
      <c r="C12" s="1">
        <f t="shared" ref="C12:BN12" si="5">C6</f>
        <v>0</v>
      </c>
      <c r="D12" s="1">
        <f t="shared" si="5"/>
        <v>0</v>
      </c>
      <c r="E12" s="1">
        <f t="shared" si="5"/>
        <v>0</v>
      </c>
      <c r="F12" s="1">
        <f t="shared" si="5"/>
        <v>0</v>
      </c>
      <c r="G12" s="1">
        <f t="shared" si="5"/>
        <v>0</v>
      </c>
      <c r="H12" s="1">
        <f t="shared" si="5"/>
        <v>0</v>
      </c>
      <c r="I12" s="1">
        <f t="shared" si="5"/>
        <v>0</v>
      </c>
      <c r="J12" s="1">
        <f t="shared" si="5"/>
        <v>0</v>
      </c>
      <c r="K12" s="1">
        <f t="shared" si="5"/>
        <v>0</v>
      </c>
      <c r="L12" s="1">
        <f t="shared" si="5"/>
        <v>0</v>
      </c>
      <c r="M12" s="1">
        <f t="shared" si="5"/>
        <v>0</v>
      </c>
      <c r="N12" s="1">
        <f t="shared" si="5"/>
        <v>0</v>
      </c>
      <c r="O12" s="1">
        <f t="shared" si="5"/>
        <v>0</v>
      </c>
      <c r="P12" s="1">
        <f t="shared" si="5"/>
        <v>0</v>
      </c>
      <c r="Q12" s="1">
        <f t="shared" si="5"/>
        <v>0</v>
      </c>
      <c r="R12" s="1">
        <f t="shared" si="5"/>
        <v>0</v>
      </c>
      <c r="S12" s="1">
        <f t="shared" si="5"/>
        <v>0</v>
      </c>
      <c r="T12" s="1">
        <f t="shared" si="5"/>
        <v>0</v>
      </c>
      <c r="U12" s="1">
        <f t="shared" si="5"/>
        <v>0</v>
      </c>
      <c r="V12" s="1">
        <f t="shared" si="5"/>
        <v>0</v>
      </c>
      <c r="W12" s="1">
        <f t="shared" si="5"/>
        <v>0</v>
      </c>
      <c r="X12" s="1">
        <f t="shared" si="5"/>
        <v>0</v>
      </c>
      <c r="Y12" s="1">
        <f t="shared" si="5"/>
        <v>0</v>
      </c>
      <c r="Z12" s="1">
        <f t="shared" si="5"/>
        <v>0</v>
      </c>
      <c r="AA12" s="1">
        <f t="shared" si="5"/>
        <v>0</v>
      </c>
      <c r="AB12" s="1">
        <f t="shared" si="5"/>
        <v>0</v>
      </c>
      <c r="AC12" s="1">
        <f t="shared" si="5"/>
        <v>0</v>
      </c>
      <c r="AD12" s="1">
        <f t="shared" si="5"/>
        <v>0</v>
      </c>
      <c r="AE12" s="1">
        <f t="shared" si="5"/>
        <v>0</v>
      </c>
      <c r="AF12" s="1">
        <f t="shared" si="5"/>
        <v>0</v>
      </c>
      <c r="AG12" s="1">
        <f t="shared" si="5"/>
        <v>0</v>
      </c>
      <c r="AH12" s="1">
        <f t="shared" si="5"/>
        <v>0</v>
      </c>
      <c r="AI12" s="1">
        <f t="shared" si="5"/>
        <v>0</v>
      </c>
      <c r="AJ12" s="1">
        <f t="shared" si="5"/>
        <v>0</v>
      </c>
      <c r="AK12" s="1">
        <f t="shared" si="5"/>
        <v>0</v>
      </c>
      <c r="AL12" s="1">
        <f t="shared" si="5"/>
        <v>0</v>
      </c>
      <c r="AM12" s="1">
        <f t="shared" si="5"/>
        <v>0</v>
      </c>
      <c r="AN12" s="1">
        <f t="shared" si="5"/>
        <v>0</v>
      </c>
      <c r="AO12" s="1">
        <f t="shared" si="5"/>
        <v>0</v>
      </c>
      <c r="AP12" s="1">
        <f t="shared" si="5"/>
        <v>0</v>
      </c>
      <c r="AQ12" s="1">
        <f t="shared" si="5"/>
        <v>0</v>
      </c>
      <c r="AR12" s="1">
        <f t="shared" si="5"/>
        <v>0</v>
      </c>
      <c r="AS12" s="1">
        <f t="shared" si="5"/>
        <v>0</v>
      </c>
      <c r="AT12" s="1">
        <f t="shared" si="5"/>
        <v>0</v>
      </c>
      <c r="AU12" s="1">
        <f t="shared" si="5"/>
        <v>0</v>
      </c>
      <c r="AV12" s="1">
        <f t="shared" si="5"/>
        <v>0</v>
      </c>
      <c r="AW12" s="1">
        <f t="shared" si="5"/>
        <v>0</v>
      </c>
      <c r="AX12" s="1">
        <f t="shared" si="5"/>
        <v>0</v>
      </c>
      <c r="AY12" s="1">
        <f t="shared" si="5"/>
        <v>0</v>
      </c>
      <c r="AZ12" s="1">
        <f t="shared" si="5"/>
        <v>0</v>
      </c>
      <c r="BA12" s="1">
        <f t="shared" si="5"/>
        <v>0</v>
      </c>
      <c r="BB12" s="1">
        <f t="shared" si="5"/>
        <v>0</v>
      </c>
      <c r="BC12" s="1">
        <f t="shared" si="5"/>
        <v>0</v>
      </c>
      <c r="BD12" s="1">
        <f t="shared" si="5"/>
        <v>0</v>
      </c>
      <c r="BE12" s="1">
        <f t="shared" si="5"/>
        <v>0</v>
      </c>
      <c r="BF12" s="1">
        <f t="shared" si="5"/>
        <v>0</v>
      </c>
      <c r="BG12" s="1">
        <f t="shared" si="5"/>
        <v>0</v>
      </c>
      <c r="BH12" s="1">
        <f t="shared" si="5"/>
        <v>0</v>
      </c>
      <c r="BI12" s="1">
        <f t="shared" si="5"/>
        <v>0</v>
      </c>
      <c r="BJ12" s="1">
        <f t="shared" si="5"/>
        <v>0</v>
      </c>
      <c r="BK12" s="1">
        <f t="shared" si="5"/>
        <v>0</v>
      </c>
      <c r="BL12" s="1">
        <f t="shared" si="5"/>
        <v>0</v>
      </c>
      <c r="BM12" s="1">
        <f t="shared" si="5"/>
        <v>0</v>
      </c>
      <c r="BN12" s="1">
        <f t="shared" si="5"/>
        <v>0</v>
      </c>
      <c r="BO12" s="1">
        <f t="shared" ref="BO12:CX12" si="6">BO6</f>
        <v>0</v>
      </c>
      <c r="BP12" s="1">
        <f t="shared" si="6"/>
        <v>0</v>
      </c>
      <c r="BQ12" s="1">
        <f t="shared" si="6"/>
        <v>0</v>
      </c>
      <c r="BR12" s="1">
        <f t="shared" si="6"/>
        <v>0</v>
      </c>
      <c r="BS12" s="1">
        <f t="shared" si="6"/>
        <v>0</v>
      </c>
      <c r="BT12" s="1">
        <f t="shared" si="6"/>
        <v>0</v>
      </c>
      <c r="BU12" s="1">
        <f t="shared" si="6"/>
        <v>0</v>
      </c>
      <c r="BV12" s="1">
        <f t="shared" si="6"/>
        <v>0</v>
      </c>
      <c r="BW12" s="1">
        <f t="shared" si="6"/>
        <v>0</v>
      </c>
      <c r="BX12" s="1">
        <f t="shared" si="6"/>
        <v>0</v>
      </c>
      <c r="BY12" s="1">
        <f t="shared" si="6"/>
        <v>0</v>
      </c>
      <c r="BZ12" s="1">
        <f t="shared" si="6"/>
        <v>0</v>
      </c>
      <c r="CA12" s="1">
        <f t="shared" si="6"/>
        <v>0</v>
      </c>
      <c r="CB12" s="1">
        <f t="shared" si="6"/>
        <v>0</v>
      </c>
      <c r="CC12" s="1">
        <f t="shared" si="6"/>
        <v>0</v>
      </c>
      <c r="CD12" s="1">
        <f t="shared" si="6"/>
        <v>0</v>
      </c>
      <c r="CE12" s="1">
        <f t="shared" si="6"/>
        <v>0</v>
      </c>
      <c r="CF12" s="1">
        <f t="shared" si="6"/>
        <v>0</v>
      </c>
      <c r="CG12" s="1">
        <f t="shared" si="6"/>
        <v>0</v>
      </c>
      <c r="CH12" s="1">
        <f t="shared" si="6"/>
        <v>0</v>
      </c>
      <c r="CI12" s="1">
        <f t="shared" si="6"/>
        <v>0</v>
      </c>
      <c r="CJ12" s="1">
        <f t="shared" si="6"/>
        <v>0</v>
      </c>
      <c r="CK12" s="1">
        <f t="shared" si="6"/>
        <v>0</v>
      </c>
      <c r="CL12" s="1">
        <f t="shared" si="6"/>
        <v>0</v>
      </c>
      <c r="CM12" s="1">
        <f t="shared" si="6"/>
        <v>0</v>
      </c>
      <c r="CN12" s="1">
        <f t="shared" si="6"/>
        <v>0</v>
      </c>
      <c r="CO12" s="1">
        <f t="shared" si="6"/>
        <v>0</v>
      </c>
      <c r="CP12" s="1">
        <f t="shared" si="6"/>
        <v>0</v>
      </c>
      <c r="CQ12" s="1">
        <f t="shared" si="6"/>
        <v>0</v>
      </c>
      <c r="CR12" s="1">
        <f t="shared" si="6"/>
        <v>0</v>
      </c>
      <c r="CS12" s="1">
        <f t="shared" si="6"/>
        <v>0</v>
      </c>
      <c r="CT12" s="1">
        <f t="shared" si="6"/>
        <v>0</v>
      </c>
      <c r="CU12" s="1">
        <f t="shared" si="6"/>
        <v>0</v>
      </c>
      <c r="CV12" s="1">
        <f t="shared" si="6"/>
        <v>0</v>
      </c>
      <c r="CW12" s="1">
        <f t="shared" si="6"/>
        <v>0</v>
      </c>
      <c r="CX12" s="1">
        <f t="shared" si="6"/>
        <v>0</v>
      </c>
    </row>
    <row r="13" spans="1:156" x14ac:dyDescent="0.35">
      <c r="A13" s="108" t="s">
        <v>205</v>
      </c>
      <c r="B13" s="1">
        <f>B7</f>
        <v>0</v>
      </c>
      <c r="C13" s="1">
        <f t="shared" ref="C13:BN13" si="7">C7</f>
        <v>0</v>
      </c>
      <c r="D13" s="1">
        <f t="shared" si="7"/>
        <v>0</v>
      </c>
      <c r="E13" s="1">
        <f t="shared" si="7"/>
        <v>0</v>
      </c>
      <c r="F13" s="1">
        <f t="shared" si="7"/>
        <v>0</v>
      </c>
      <c r="G13" s="1">
        <f t="shared" si="7"/>
        <v>0</v>
      </c>
      <c r="H13" s="1">
        <f t="shared" si="7"/>
        <v>0</v>
      </c>
      <c r="I13" s="1">
        <f t="shared" si="7"/>
        <v>0</v>
      </c>
      <c r="J13" s="1">
        <f t="shared" si="7"/>
        <v>0</v>
      </c>
      <c r="K13" s="1">
        <f t="shared" si="7"/>
        <v>0</v>
      </c>
      <c r="L13" s="1">
        <f t="shared" si="7"/>
        <v>0</v>
      </c>
      <c r="M13" s="1">
        <f t="shared" si="7"/>
        <v>0</v>
      </c>
      <c r="N13" s="1">
        <f t="shared" si="7"/>
        <v>0</v>
      </c>
      <c r="O13" s="1">
        <f t="shared" si="7"/>
        <v>0</v>
      </c>
      <c r="P13" s="1">
        <f t="shared" si="7"/>
        <v>0</v>
      </c>
      <c r="Q13" s="1">
        <f t="shared" si="7"/>
        <v>0</v>
      </c>
      <c r="R13" s="1">
        <f t="shared" si="7"/>
        <v>0</v>
      </c>
      <c r="S13" s="1">
        <f t="shared" si="7"/>
        <v>0</v>
      </c>
      <c r="T13" s="1">
        <f t="shared" si="7"/>
        <v>0</v>
      </c>
      <c r="U13" s="1">
        <f t="shared" si="7"/>
        <v>0</v>
      </c>
      <c r="V13" s="1">
        <f t="shared" si="7"/>
        <v>0</v>
      </c>
      <c r="W13" s="1">
        <f t="shared" si="7"/>
        <v>0</v>
      </c>
      <c r="X13" s="1">
        <f t="shared" si="7"/>
        <v>0</v>
      </c>
      <c r="Y13" s="1">
        <f t="shared" si="7"/>
        <v>0</v>
      </c>
      <c r="Z13" s="1">
        <f t="shared" si="7"/>
        <v>0</v>
      </c>
      <c r="AA13" s="1">
        <f t="shared" si="7"/>
        <v>0</v>
      </c>
      <c r="AB13" s="1">
        <f t="shared" si="7"/>
        <v>0</v>
      </c>
      <c r="AC13" s="1">
        <f t="shared" si="7"/>
        <v>0</v>
      </c>
      <c r="AD13" s="1">
        <f t="shared" si="7"/>
        <v>0</v>
      </c>
      <c r="AE13" s="1">
        <f t="shared" si="7"/>
        <v>0</v>
      </c>
      <c r="AF13" s="1">
        <f t="shared" si="7"/>
        <v>0</v>
      </c>
      <c r="AG13" s="1">
        <f t="shared" si="7"/>
        <v>0</v>
      </c>
      <c r="AH13" s="1">
        <f t="shared" si="7"/>
        <v>0</v>
      </c>
      <c r="AI13" s="1">
        <f t="shared" si="7"/>
        <v>0</v>
      </c>
      <c r="AJ13" s="1">
        <f t="shared" si="7"/>
        <v>0</v>
      </c>
      <c r="AK13" s="1">
        <f t="shared" si="7"/>
        <v>0</v>
      </c>
      <c r="AL13" s="1">
        <f t="shared" si="7"/>
        <v>0</v>
      </c>
      <c r="AM13" s="1">
        <f t="shared" si="7"/>
        <v>0</v>
      </c>
      <c r="AN13" s="1">
        <f t="shared" si="7"/>
        <v>0</v>
      </c>
      <c r="AO13" s="1">
        <f t="shared" si="7"/>
        <v>0</v>
      </c>
      <c r="AP13" s="1">
        <f t="shared" si="7"/>
        <v>0</v>
      </c>
      <c r="AQ13" s="1">
        <f t="shared" si="7"/>
        <v>0</v>
      </c>
      <c r="AR13" s="1">
        <f t="shared" si="7"/>
        <v>0</v>
      </c>
      <c r="AS13" s="1">
        <f t="shared" si="7"/>
        <v>0</v>
      </c>
      <c r="AT13" s="1">
        <f t="shared" si="7"/>
        <v>0</v>
      </c>
      <c r="AU13" s="1">
        <f t="shared" si="7"/>
        <v>0</v>
      </c>
      <c r="AV13" s="1">
        <f t="shared" si="7"/>
        <v>0</v>
      </c>
      <c r="AW13" s="1">
        <f t="shared" si="7"/>
        <v>0</v>
      </c>
      <c r="AX13" s="1">
        <f t="shared" si="7"/>
        <v>0</v>
      </c>
      <c r="AY13" s="1">
        <f t="shared" si="7"/>
        <v>0</v>
      </c>
      <c r="AZ13" s="1">
        <f t="shared" si="7"/>
        <v>0</v>
      </c>
      <c r="BA13" s="1">
        <f t="shared" si="7"/>
        <v>0</v>
      </c>
      <c r="BB13" s="1">
        <f t="shared" si="7"/>
        <v>0</v>
      </c>
      <c r="BC13" s="1">
        <f t="shared" si="7"/>
        <v>0</v>
      </c>
      <c r="BD13" s="1">
        <f t="shared" si="7"/>
        <v>0</v>
      </c>
      <c r="BE13" s="1">
        <f t="shared" si="7"/>
        <v>0</v>
      </c>
      <c r="BF13" s="1">
        <f t="shared" si="7"/>
        <v>0</v>
      </c>
      <c r="BG13" s="1">
        <f t="shared" si="7"/>
        <v>0</v>
      </c>
      <c r="BH13" s="1">
        <f t="shared" si="7"/>
        <v>0</v>
      </c>
      <c r="BI13" s="1">
        <f t="shared" si="7"/>
        <v>0</v>
      </c>
      <c r="BJ13" s="1">
        <f t="shared" si="7"/>
        <v>0</v>
      </c>
      <c r="BK13" s="1">
        <f t="shared" si="7"/>
        <v>0</v>
      </c>
      <c r="BL13" s="1">
        <f t="shared" si="7"/>
        <v>0</v>
      </c>
      <c r="BM13" s="1">
        <f t="shared" si="7"/>
        <v>0</v>
      </c>
      <c r="BN13" s="1">
        <f t="shared" si="7"/>
        <v>0</v>
      </c>
      <c r="BO13" s="1">
        <f t="shared" ref="BO13:CX13" si="8">BO7</f>
        <v>0</v>
      </c>
      <c r="BP13" s="1">
        <f t="shared" si="8"/>
        <v>0</v>
      </c>
      <c r="BQ13" s="1">
        <f t="shared" si="8"/>
        <v>0</v>
      </c>
      <c r="BR13" s="1">
        <f t="shared" si="8"/>
        <v>0</v>
      </c>
      <c r="BS13" s="1">
        <f t="shared" si="8"/>
        <v>0</v>
      </c>
      <c r="BT13" s="1">
        <f t="shared" si="8"/>
        <v>0</v>
      </c>
      <c r="BU13" s="1">
        <f t="shared" si="8"/>
        <v>0</v>
      </c>
      <c r="BV13" s="1">
        <f t="shared" si="8"/>
        <v>0</v>
      </c>
      <c r="BW13" s="1">
        <f t="shared" si="8"/>
        <v>0</v>
      </c>
      <c r="BX13" s="1">
        <f t="shared" si="8"/>
        <v>0</v>
      </c>
      <c r="BY13" s="1">
        <f t="shared" si="8"/>
        <v>0</v>
      </c>
      <c r="BZ13" s="1">
        <f t="shared" si="8"/>
        <v>0</v>
      </c>
      <c r="CA13" s="1">
        <f t="shared" si="8"/>
        <v>0</v>
      </c>
      <c r="CB13" s="1">
        <f t="shared" si="8"/>
        <v>0</v>
      </c>
      <c r="CC13" s="1">
        <f t="shared" si="8"/>
        <v>0</v>
      </c>
      <c r="CD13" s="1">
        <f t="shared" si="8"/>
        <v>0</v>
      </c>
      <c r="CE13" s="1">
        <f t="shared" si="8"/>
        <v>0</v>
      </c>
      <c r="CF13" s="1">
        <f t="shared" si="8"/>
        <v>0</v>
      </c>
      <c r="CG13" s="1">
        <f t="shared" si="8"/>
        <v>0</v>
      </c>
      <c r="CH13" s="1">
        <f t="shared" si="8"/>
        <v>0</v>
      </c>
      <c r="CI13" s="1">
        <f t="shared" si="8"/>
        <v>0</v>
      </c>
      <c r="CJ13" s="1">
        <f t="shared" si="8"/>
        <v>0</v>
      </c>
      <c r="CK13" s="1">
        <f t="shared" si="8"/>
        <v>0</v>
      </c>
      <c r="CL13" s="1">
        <f t="shared" si="8"/>
        <v>0</v>
      </c>
      <c r="CM13" s="1">
        <f t="shared" si="8"/>
        <v>0</v>
      </c>
      <c r="CN13" s="1">
        <f t="shared" si="8"/>
        <v>0</v>
      </c>
      <c r="CO13" s="1">
        <f t="shared" si="8"/>
        <v>0</v>
      </c>
      <c r="CP13" s="1">
        <f t="shared" si="8"/>
        <v>0</v>
      </c>
      <c r="CQ13" s="1">
        <f t="shared" si="8"/>
        <v>0</v>
      </c>
      <c r="CR13" s="1">
        <f t="shared" si="8"/>
        <v>0</v>
      </c>
      <c r="CS13" s="1">
        <f t="shared" si="8"/>
        <v>0</v>
      </c>
      <c r="CT13" s="1">
        <f t="shared" si="8"/>
        <v>0</v>
      </c>
      <c r="CU13" s="1">
        <f t="shared" si="8"/>
        <v>0</v>
      </c>
      <c r="CV13" s="1">
        <f t="shared" si="8"/>
        <v>0</v>
      </c>
      <c r="CW13" s="1">
        <f t="shared" si="8"/>
        <v>0</v>
      </c>
      <c r="CX13" s="1">
        <f t="shared" si="8"/>
        <v>0</v>
      </c>
    </row>
    <row r="14" spans="1:156" s="7" customFormat="1" ht="12" customHeight="1" x14ac:dyDescent="0.35">
      <c r="A14" s="115"/>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row>
    <row r="15" spans="1:156" s="12" customFormat="1" x14ac:dyDescent="0.35">
      <c r="A15" s="116" t="s">
        <v>206</v>
      </c>
      <c r="B15" s="12">
        <f>IF(B12-B13&gt;0,B12-B13,0)</f>
        <v>0</v>
      </c>
      <c r="C15" s="12">
        <f>IF(C12-C13&gt;0,C12-C13,0)</f>
        <v>0</v>
      </c>
      <c r="D15" s="12">
        <f>IF(D12-D13&gt;0,D12-D13,0)</f>
        <v>0</v>
      </c>
      <c r="E15" s="12">
        <f t="shared" ref="E15:BP15" si="9">IF(E12-E13&gt;0,E12-E13,0)</f>
        <v>0</v>
      </c>
      <c r="F15" s="12">
        <f t="shared" si="9"/>
        <v>0</v>
      </c>
      <c r="G15" s="12">
        <f t="shared" si="9"/>
        <v>0</v>
      </c>
      <c r="H15" s="12">
        <f t="shared" si="9"/>
        <v>0</v>
      </c>
      <c r="I15" s="12">
        <f t="shared" si="9"/>
        <v>0</v>
      </c>
      <c r="J15" s="12">
        <f t="shared" si="9"/>
        <v>0</v>
      </c>
      <c r="K15" s="12">
        <f t="shared" si="9"/>
        <v>0</v>
      </c>
      <c r="L15" s="12">
        <f t="shared" si="9"/>
        <v>0</v>
      </c>
      <c r="M15" s="12">
        <f t="shared" si="9"/>
        <v>0</v>
      </c>
      <c r="N15" s="12">
        <f t="shared" si="9"/>
        <v>0</v>
      </c>
      <c r="O15" s="12">
        <f t="shared" si="9"/>
        <v>0</v>
      </c>
      <c r="P15" s="12">
        <f t="shared" si="9"/>
        <v>0</v>
      </c>
      <c r="Q15" s="12">
        <f t="shared" si="9"/>
        <v>0</v>
      </c>
      <c r="R15" s="12">
        <f t="shared" si="9"/>
        <v>0</v>
      </c>
      <c r="S15" s="12">
        <f t="shared" si="9"/>
        <v>0</v>
      </c>
      <c r="T15" s="12">
        <f t="shared" si="9"/>
        <v>0</v>
      </c>
      <c r="U15" s="12">
        <f t="shared" si="9"/>
        <v>0</v>
      </c>
      <c r="V15" s="12">
        <f t="shared" si="9"/>
        <v>0</v>
      </c>
      <c r="W15" s="12">
        <f t="shared" si="9"/>
        <v>0</v>
      </c>
      <c r="X15" s="12">
        <f t="shared" si="9"/>
        <v>0</v>
      </c>
      <c r="Y15" s="12">
        <f t="shared" si="9"/>
        <v>0</v>
      </c>
      <c r="Z15" s="12">
        <f t="shared" si="9"/>
        <v>0</v>
      </c>
      <c r="AA15" s="12">
        <f t="shared" si="9"/>
        <v>0</v>
      </c>
      <c r="AB15" s="12">
        <f t="shared" si="9"/>
        <v>0</v>
      </c>
      <c r="AC15" s="12">
        <f t="shared" si="9"/>
        <v>0</v>
      </c>
      <c r="AD15" s="12">
        <f t="shared" si="9"/>
        <v>0</v>
      </c>
      <c r="AE15" s="12">
        <f t="shared" si="9"/>
        <v>0</v>
      </c>
      <c r="AF15" s="12">
        <f t="shared" si="9"/>
        <v>0</v>
      </c>
      <c r="AG15" s="12">
        <f t="shared" si="9"/>
        <v>0</v>
      </c>
      <c r="AH15" s="12">
        <f t="shared" si="9"/>
        <v>0</v>
      </c>
      <c r="AI15" s="12">
        <f t="shared" si="9"/>
        <v>0</v>
      </c>
      <c r="AJ15" s="12">
        <f t="shared" si="9"/>
        <v>0</v>
      </c>
      <c r="AK15" s="12">
        <f t="shared" si="9"/>
        <v>0</v>
      </c>
      <c r="AL15" s="12">
        <f t="shared" si="9"/>
        <v>0</v>
      </c>
      <c r="AM15" s="12">
        <f t="shared" si="9"/>
        <v>0</v>
      </c>
      <c r="AN15" s="12">
        <f t="shared" si="9"/>
        <v>0</v>
      </c>
      <c r="AO15" s="12">
        <f t="shared" si="9"/>
        <v>0</v>
      </c>
      <c r="AP15" s="12">
        <f t="shared" si="9"/>
        <v>0</v>
      </c>
      <c r="AQ15" s="12">
        <f t="shared" si="9"/>
        <v>0</v>
      </c>
      <c r="AR15" s="12">
        <f t="shared" si="9"/>
        <v>0</v>
      </c>
      <c r="AS15" s="12">
        <f t="shared" si="9"/>
        <v>0</v>
      </c>
      <c r="AT15" s="12">
        <f t="shared" si="9"/>
        <v>0</v>
      </c>
      <c r="AU15" s="12">
        <f t="shared" si="9"/>
        <v>0</v>
      </c>
      <c r="AV15" s="12">
        <f t="shared" si="9"/>
        <v>0</v>
      </c>
      <c r="AW15" s="12">
        <f t="shared" si="9"/>
        <v>0</v>
      </c>
      <c r="AX15" s="12">
        <f t="shared" si="9"/>
        <v>0</v>
      </c>
      <c r="AY15" s="12">
        <f t="shared" si="9"/>
        <v>0</v>
      </c>
      <c r="AZ15" s="12">
        <f t="shared" si="9"/>
        <v>0</v>
      </c>
      <c r="BA15" s="12">
        <f t="shared" si="9"/>
        <v>0</v>
      </c>
      <c r="BB15" s="12">
        <f t="shared" si="9"/>
        <v>0</v>
      </c>
      <c r="BC15" s="12">
        <f t="shared" si="9"/>
        <v>0</v>
      </c>
      <c r="BD15" s="12">
        <f t="shared" si="9"/>
        <v>0</v>
      </c>
      <c r="BE15" s="12">
        <f t="shared" si="9"/>
        <v>0</v>
      </c>
      <c r="BF15" s="12">
        <f t="shared" si="9"/>
        <v>0</v>
      </c>
      <c r="BG15" s="12">
        <f t="shared" si="9"/>
        <v>0</v>
      </c>
      <c r="BH15" s="12">
        <f t="shared" si="9"/>
        <v>0</v>
      </c>
      <c r="BI15" s="12">
        <f t="shared" si="9"/>
        <v>0</v>
      </c>
      <c r="BJ15" s="12">
        <f t="shared" si="9"/>
        <v>0</v>
      </c>
      <c r="BK15" s="12">
        <f t="shared" si="9"/>
        <v>0</v>
      </c>
      <c r="BL15" s="12">
        <f t="shared" si="9"/>
        <v>0</v>
      </c>
      <c r="BM15" s="12">
        <f t="shared" si="9"/>
        <v>0</v>
      </c>
      <c r="BN15" s="12">
        <f t="shared" si="9"/>
        <v>0</v>
      </c>
      <c r="BO15" s="12">
        <f t="shared" si="9"/>
        <v>0</v>
      </c>
      <c r="BP15" s="12">
        <f t="shared" si="9"/>
        <v>0</v>
      </c>
      <c r="BQ15" s="12">
        <f t="shared" ref="BQ15:CX15" si="10">IF(BQ12-BQ13&gt;0,BQ12-BQ13,0)</f>
        <v>0</v>
      </c>
      <c r="BR15" s="12">
        <f t="shared" si="10"/>
        <v>0</v>
      </c>
      <c r="BS15" s="12">
        <f t="shared" si="10"/>
        <v>0</v>
      </c>
      <c r="BT15" s="12">
        <f t="shared" si="10"/>
        <v>0</v>
      </c>
      <c r="BU15" s="12">
        <f t="shared" si="10"/>
        <v>0</v>
      </c>
      <c r="BV15" s="12">
        <f t="shared" si="10"/>
        <v>0</v>
      </c>
      <c r="BW15" s="12">
        <f t="shared" si="10"/>
        <v>0</v>
      </c>
      <c r="BX15" s="12">
        <f t="shared" si="10"/>
        <v>0</v>
      </c>
      <c r="BY15" s="12">
        <f t="shared" si="10"/>
        <v>0</v>
      </c>
      <c r="BZ15" s="12">
        <f t="shared" si="10"/>
        <v>0</v>
      </c>
      <c r="CA15" s="12">
        <f t="shared" si="10"/>
        <v>0</v>
      </c>
      <c r="CB15" s="12">
        <f t="shared" si="10"/>
        <v>0</v>
      </c>
      <c r="CC15" s="12">
        <f t="shared" si="10"/>
        <v>0</v>
      </c>
      <c r="CD15" s="12">
        <f t="shared" si="10"/>
        <v>0</v>
      </c>
      <c r="CE15" s="12">
        <f t="shared" si="10"/>
        <v>0</v>
      </c>
      <c r="CF15" s="12">
        <f t="shared" si="10"/>
        <v>0</v>
      </c>
      <c r="CG15" s="12">
        <f t="shared" si="10"/>
        <v>0</v>
      </c>
      <c r="CH15" s="12">
        <f t="shared" si="10"/>
        <v>0</v>
      </c>
      <c r="CI15" s="12">
        <f t="shared" si="10"/>
        <v>0</v>
      </c>
      <c r="CJ15" s="12">
        <f t="shared" si="10"/>
        <v>0</v>
      </c>
      <c r="CK15" s="12">
        <f t="shared" si="10"/>
        <v>0</v>
      </c>
      <c r="CL15" s="12">
        <f t="shared" si="10"/>
        <v>0</v>
      </c>
      <c r="CM15" s="12">
        <f t="shared" si="10"/>
        <v>0</v>
      </c>
      <c r="CN15" s="12">
        <f t="shared" si="10"/>
        <v>0</v>
      </c>
      <c r="CO15" s="12">
        <f t="shared" si="10"/>
        <v>0</v>
      </c>
      <c r="CP15" s="12">
        <f t="shared" si="10"/>
        <v>0</v>
      </c>
      <c r="CQ15" s="12">
        <f t="shared" si="10"/>
        <v>0</v>
      </c>
      <c r="CR15" s="12">
        <f t="shared" si="10"/>
        <v>0</v>
      </c>
      <c r="CS15" s="12">
        <f t="shared" si="10"/>
        <v>0</v>
      </c>
      <c r="CT15" s="12">
        <f t="shared" si="10"/>
        <v>0</v>
      </c>
      <c r="CU15" s="12">
        <f t="shared" si="10"/>
        <v>0</v>
      </c>
      <c r="CV15" s="12">
        <f t="shared" si="10"/>
        <v>0</v>
      </c>
      <c r="CW15" s="12">
        <f t="shared" si="10"/>
        <v>0</v>
      </c>
      <c r="CX15" s="272">
        <f t="shared" si="10"/>
        <v>0</v>
      </c>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77"/>
    </row>
    <row r="16" spans="1:156" s="12" customFormat="1" x14ac:dyDescent="0.35">
      <c r="A16" s="116" t="s">
        <v>207</v>
      </c>
      <c r="B16" s="12">
        <f>B15</f>
        <v>0</v>
      </c>
      <c r="C16" s="12">
        <f t="shared" ref="C16:AH16" si="11">C15-B15</f>
        <v>0</v>
      </c>
      <c r="D16" s="12">
        <f>D15-C15</f>
        <v>0</v>
      </c>
      <c r="E16" s="12">
        <f t="shared" si="11"/>
        <v>0</v>
      </c>
      <c r="F16" s="12">
        <f t="shared" si="11"/>
        <v>0</v>
      </c>
      <c r="G16" s="12">
        <f t="shared" si="11"/>
        <v>0</v>
      </c>
      <c r="H16" s="12">
        <f t="shared" si="11"/>
        <v>0</v>
      </c>
      <c r="I16" s="12">
        <f t="shared" si="11"/>
        <v>0</v>
      </c>
      <c r="J16" s="12">
        <f t="shared" si="11"/>
        <v>0</v>
      </c>
      <c r="K16" s="12">
        <f t="shared" si="11"/>
        <v>0</v>
      </c>
      <c r="L16" s="12">
        <f t="shared" si="11"/>
        <v>0</v>
      </c>
      <c r="M16" s="12">
        <f t="shared" si="11"/>
        <v>0</v>
      </c>
      <c r="N16" s="12">
        <f t="shared" si="11"/>
        <v>0</v>
      </c>
      <c r="O16" s="12">
        <f t="shared" si="11"/>
        <v>0</v>
      </c>
      <c r="P16" s="12">
        <f t="shared" si="11"/>
        <v>0</v>
      </c>
      <c r="Q16" s="12">
        <f t="shared" si="11"/>
        <v>0</v>
      </c>
      <c r="R16" s="12">
        <f t="shared" si="11"/>
        <v>0</v>
      </c>
      <c r="S16" s="12">
        <f t="shared" si="11"/>
        <v>0</v>
      </c>
      <c r="T16" s="12">
        <f t="shared" si="11"/>
        <v>0</v>
      </c>
      <c r="U16" s="12">
        <f t="shared" si="11"/>
        <v>0</v>
      </c>
      <c r="V16" s="12">
        <f t="shared" si="11"/>
        <v>0</v>
      </c>
      <c r="W16" s="12">
        <f t="shared" si="11"/>
        <v>0</v>
      </c>
      <c r="X16" s="12">
        <f t="shared" si="11"/>
        <v>0</v>
      </c>
      <c r="Y16" s="12">
        <f t="shared" si="11"/>
        <v>0</v>
      </c>
      <c r="Z16" s="12">
        <f t="shared" si="11"/>
        <v>0</v>
      </c>
      <c r="AA16" s="12">
        <f t="shared" si="11"/>
        <v>0</v>
      </c>
      <c r="AB16" s="12">
        <f t="shared" si="11"/>
        <v>0</v>
      </c>
      <c r="AC16" s="12">
        <f t="shared" si="11"/>
        <v>0</v>
      </c>
      <c r="AD16" s="12">
        <f t="shared" si="11"/>
        <v>0</v>
      </c>
      <c r="AE16" s="12">
        <f t="shared" si="11"/>
        <v>0</v>
      </c>
      <c r="AF16" s="12">
        <f t="shared" si="11"/>
        <v>0</v>
      </c>
      <c r="AG16" s="12">
        <f t="shared" si="11"/>
        <v>0</v>
      </c>
      <c r="AH16" s="12">
        <f t="shared" si="11"/>
        <v>0</v>
      </c>
      <c r="AI16" s="12">
        <f t="shared" ref="AI16:BN16" si="12">AI15-AH15</f>
        <v>0</v>
      </c>
      <c r="AJ16" s="12">
        <f t="shared" si="12"/>
        <v>0</v>
      </c>
      <c r="AK16" s="12">
        <f t="shared" si="12"/>
        <v>0</v>
      </c>
      <c r="AL16" s="12">
        <f t="shared" si="12"/>
        <v>0</v>
      </c>
      <c r="AM16" s="12">
        <f t="shared" si="12"/>
        <v>0</v>
      </c>
      <c r="AN16" s="12">
        <f t="shared" si="12"/>
        <v>0</v>
      </c>
      <c r="AO16" s="12">
        <f t="shared" si="12"/>
        <v>0</v>
      </c>
      <c r="AP16" s="12">
        <f t="shared" si="12"/>
        <v>0</v>
      </c>
      <c r="AQ16" s="12">
        <f t="shared" si="12"/>
        <v>0</v>
      </c>
      <c r="AR16" s="12">
        <f t="shared" si="12"/>
        <v>0</v>
      </c>
      <c r="AS16" s="12">
        <f t="shared" si="12"/>
        <v>0</v>
      </c>
      <c r="AT16" s="12">
        <f t="shared" si="12"/>
        <v>0</v>
      </c>
      <c r="AU16" s="12">
        <f t="shared" si="12"/>
        <v>0</v>
      </c>
      <c r="AV16" s="12">
        <f t="shared" si="12"/>
        <v>0</v>
      </c>
      <c r="AW16" s="12">
        <f t="shared" si="12"/>
        <v>0</v>
      </c>
      <c r="AX16" s="12">
        <f t="shared" si="12"/>
        <v>0</v>
      </c>
      <c r="AY16" s="12">
        <f t="shared" si="12"/>
        <v>0</v>
      </c>
      <c r="AZ16" s="12">
        <f t="shared" si="12"/>
        <v>0</v>
      </c>
      <c r="BA16" s="12">
        <f t="shared" si="12"/>
        <v>0</v>
      </c>
      <c r="BB16" s="12">
        <f t="shared" si="12"/>
        <v>0</v>
      </c>
      <c r="BC16" s="12">
        <f t="shared" si="12"/>
        <v>0</v>
      </c>
      <c r="BD16" s="12">
        <f t="shared" si="12"/>
        <v>0</v>
      </c>
      <c r="BE16" s="12">
        <f t="shared" si="12"/>
        <v>0</v>
      </c>
      <c r="BF16" s="12">
        <f t="shared" si="12"/>
        <v>0</v>
      </c>
      <c r="BG16" s="12">
        <f t="shared" si="12"/>
        <v>0</v>
      </c>
      <c r="BH16" s="12">
        <f t="shared" si="12"/>
        <v>0</v>
      </c>
      <c r="BI16" s="12">
        <f t="shared" si="12"/>
        <v>0</v>
      </c>
      <c r="BJ16" s="12">
        <f t="shared" si="12"/>
        <v>0</v>
      </c>
      <c r="BK16" s="12">
        <f t="shared" si="12"/>
        <v>0</v>
      </c>
      <c r="BL16" s="12">
        <f t="shared" si="12"/>
        <v>0</v>
      </c>
      <c r="BM16" s="12">
        <f t="shared" si="12"/>
        <v>0</v>
      </c>
      <c r="BN16" s="12">
        <f t="shared" si="12"/>
        <v>0</v>
      </c>
      <c r="BO16" s="12">
        <f t="shared" ref="BO16:CT16" si="13">BO15-BN15</f>
        <v>0</v>
      </c>
      <c r="BP16" s="12">
        <f t="shared" si="13"/>
        <v>0</v>
      </c>
      <c r="BQ16" s="12">
        <f t="shared" si="13"/>
        <v>0</v>
      </c>
      <c r="BR16" s="12">
        <f t="shared" si="13"/>
        <v>0</v>
      </c>
      <c r="BS16" s="12">
        <f t="shared" si="13"/>
        <v>0</v>
      </c>
      <c r="BT16" s="12">
        <f t="shared" si="13"/>
        <v>0</v>
      </c>
      <c r="BU16" s="12">
        <f t="shared" si="13"/>
        <v>0</v>
      </c>
      <c r="BV16" s="12">
        <f t="shared" si="13"/>
        <v>0</v>
      </c>
      <c r="BW16" s="12">
        <f t="shared" si="13"/>
        <v>0</v>
      </c>
      <c r="BX16" s="12">
        <f t="shared" si="13"/>
        <v>0</v>
      </c>
      <c r="BY16" s="12">
        <f t="shared" si="13"/>
        <v>0</v>
      </c>
      <c r="BZ16" s="12">
        <f t="shared" si="13"/>
        <v>0</v>
      </c>
      <c r="CA16" s="12">
        <f t="shared" si="13"/>
        <v>0</v>
      </c>
      <c r="CB16" s="12">
        <f t="shared" si="13"/>
        <v>0</v>
      </c>
      <c r="CC16" s="12">
        <f t="shared" si="13"/>
        <v>0</v>
      </c>
      <c r="CD16" s="12">
        <f t="shared" si="13"/>
        <v>0</v>
      </c>
      <c r="CE16" s="12">
        <f t="shared" si="13"/>
        <v>0</v>
      </c>
      <c r="CF16" s="12">
        <f t="shared" si="13"/>
        <v>0</v>
      </c>
      <c r="CG16" s="12">
        <f t="shared" si="13"/>
        <v>0</v>
      </c>
      <c r="CH16" s="12">
        <f t="shared" si="13"/>
        <v>0</v>
      </c>
      <c r="CI16" s="12">
        <f t="shared" si="13"/>
        <v>0</v>
      </c>
      <c r="CJ16" s="12">
        <f t="shared" si="13"/>
        <v>0</v>
      </c>
      <c r="CK16" s="12">
        <f t="shared" si="13"/>
        <v>0</v>
      </c>
      <c r="CL16" s="12">
        <f t="shared" si="13"/>
        <v>0</v>
      </c>
      <c r="CM16" s="12">
        <f t="shared" si="13"/>
        <v>0</v>
      </c>
      <c r="CN16" s="12">
        <f t="shared" si="13"/>
        <v>0</v>
      </c>
      <c r="CO16" s="12">
        <f t="shared" si="13"/>
        <v>0</v>
      </c>
      <c r="CP16" s="12">
        <f t="shared" si="13"/>
        <v>0</v>
      </c>
      <c r="CQ16" s="12">
        <f t="shared" si="13"/>
        <v>0</v>
      </c>
      <c r="CR16" s="12">
        <f t="shared" si="13"/>
        <v>0</v>
      </c>
      <c r="CS16" s="12">
        <f t="shared" si="13"/>
        <v>0</v>
      </c>
      <c r="CT16" s="12">
        <f t="shared" si="13"/>
        <v>0</v>
      </c>
      <c r="CU16" s="12">
        <f t="shared" ref="CU16:CX16" si="14">CU15-CT15</f>
        <v>0</v>
      </c>
      <c r="CV16" s="12">
        <f t="shared" si="14"/>
        <v>0</v>
      </c>
      <c r="CW16" s="12">
        <f t="shared" si="14"/>
        <v>0</v>
      </c>
      <c r="CX16" s="272">
        <f t="shared" si="14"/>
        <v>0</v>
      </c>
      <c r="CY16" s="280"/>
      <c r="CZ16" s="280"/>
      <c r="DA16" s="280"/>
      <c r="DB16" s="280"/>
      <c r="DC16" s="280"/>
      <c r="DD16" s="280"/>
      <c r="DE16" s="280"/>
      <c r="DF16" s="280"/>
      <c r="DG16" s="280"/>
      <c r="DH16" s="280"/>
      <c r="DI16" s="280"/>
      <c r="DJ16" s="280"/>
      <c r="DK16" s="280"/>
      <c r="DL16" s="280"/>
      <c r="DM16" s="280"/>
      <c r="DN16" s="280"/>
      <c r="DO16" s="280"/>
      <c r="DP16" s="280"/>
      <c r="DQ16" s="280"/>
      <c r="DR16" s="280"/>
      <c r="DS16" s="280"/>
      <c r="DT16" s="280"/>
      <c r="DU16" s="280"/>
      <c r="DV16" s="280"/>
      <c r="DW16" s="280"/>
      <c r="DX16" s="280"/>
      <c r="DY16" s="280"/>
      <c r="DZ16" s="280"/>
      <c r="EA16" s="280"/>
      <c r="EB16" s="280"/>
      <c r="EC16" s="280"/>
      <c r="ED16" s="280"/>
      <c r="EE16" s="280"/>
      <c r="EF16" s="280"/>
      <c r="EG16" s="280"/>
      <c r="EH16" s="280"/>
      <c r="EI16" s="280"/>
      <c r="EJ16" s="280"/>
      <c r="EK16" s="280"/>
      <c r="EL16" s="280"/>
      <c r="EM16" s="280"/>
      <c r="EN16" s="280"/>
      <c r="EO16" s="280"/>
      <c r="EP16" s="280"/>
      <c r="EQ16" s="280"/>
      <c r="ER16" s="280"/>
      <c r="ES16" s="280"/>
      <c r="ET16" s="280"/>
      <c r="EU16" s="280"/>
      <c r="EV16" s="280"/>
      <c r="EW16" s="280"/>
      <c r="EX16" s="280"/>
      <c r="EY16" s="280"/>
      <c r="EZ16" s="277"/>
    </row>
    <row r="17" spans="1:156" s="12" customFormat="1" ht="26.25" customHeight="1" x14ac:dyDescent="0.35">
      <c r="A17" s="116" t="s">
        <v>398</v>
      </c>
      <c r="B17" s="12">
        <f>IF(SUM(B31:B101)&lt;0,0,SUM(B31:B101))</f>
        <v>0</v>
      </c>
      <c r="C17" s="117">
        <f>SUM(C31:C31:C1423)</f>
        <v>0</v>
      </c>
      <c r="D17" s="117">
        <f>SUM(D31:D31:D1423)</f>
        <v>0</v>
      </c>
      <c r="E17" s="12">
        <f>SUM(E31:E31:E1423)</f>
        <v>0</v>
      </c>
      <c r="F17" s="12">
        <f>SUM(F31:F31:F1423)</f>
        <v>0</v>
      </c>
      <c r="G17" s="12">
        <f>SUM(G31:G31:G1423)</f>
        <v>0</v>
      </c>
      <c r="H17" s="12">
        <f>SUM(H31:H31:H1423)</f>
        <v>0</v>
      </c>
      <c r="I17" s="12">
        <f>SUM(I31:I31:I1423)</f>
        <v>0</v>
      </c>
      <c r="J17" s="12">
        <f>SUM(J31:J31:J1423)</f>
        <v>0</v>
      </c>
      <c r="K17" s="12">
        <f>SUM(K31:K31:K1423)</f>
        <v>0</v>
      </c>
      <c r="L17" s="12">
        <f>SUM(L31:L31:L1423)</f>
        <v>0</v>
      </c>
      <c r="M17" s="12">
        <f>SUM(M31:M31:M1423)</f>
        <v>0</v>
      </c>
      <c r="N17" s="12">
        <f>SUM(N31:N31:N1423)</f>
        <v>0</v>
      </c>
      <c r="O17" s="12">
        <f>SUM(O31:O31:O1423)</f>
        <v>0</v>
      </c>
      <c r="P17" s="12">
        <f>SUM(P31:P31:P1423)</f>
        <v>0</v>
      </c>
      <c r="Q17" s="12">
        <f>SUM(Q31:Q31:Q1423)</f>
        <v>0</v>
      </c>
      <c r="R17" s="12">
        <f>SUM(R31:R31:R1423)</f>
        <v>0</v>
      </c>
      <c r="S17" s="12">
        <f>SUM(S31:S31:S1423)</f>
        <v>0</v>
      </c>
      <c r="T17" s="12">
        <f>SUM(T31:T31:T1423)</f>
        <v>0</v>
      </c>
      <c r="U17" s="12">
        <f>SUM(U31:U31:U1423)</f>
        <v>0</v>
      </c>
      <c r="V17" s="12">
        <f>SUM(V31:V31:V1423)</f>
        <v>0</v>
      </c>
      <c r="W17" s="12">
        <f>SUM(W31:W31:W1423)</f>
        <v>0</v>
      </c>
      <c r="X17" s="12">
        <f>SUM(X31:X31:X1423)</f>
        <v>0</v>
      </c>
      <c r="Y17" s="12">
        <f>SUM(Y31:Y31:Y1423)</f>
        <v>0</v>
      </c>
      <c r="Z17" s="12">
        <f>SUM(Z31:Z31:Z1423)</f>
        <v>0</v>
      </c>
      <c r="AA17" s="12">
        <f>SUM(AA31:AA31:AA1423)</f>
        <v>0</v>
      </c>
      <c r="AB17" s="12">
        <f>SUM(AB31:AB31:AB1423)</f>
        <v>0</v>
      </c>
      <c r="AC17" s="12">
        <f>SUM(AC31:AC31:AC1423)</f>
        <v>0</v>
      </c>
      <c r="AD17" s="12">
        <f>SUM(AD31:AD31:AD1423)</f>
        <v>0</v>
      </c>
      <c r="AE17" s="12">
        <f>SUM(AE31:AE31:AE1423)</f>
        <v>0</v>
      </c>
      <c r="AF17" s="12">
        <f>SUM(AF31:AF31:AF1423)</f>
        <v>0</v>
      </c>
      <c r="AG17" s="12">
        <f>SUM(AG31:AG31:AG1423)</f>
        <v>0</v>
      </c>
      <c r="AH17" s="12">
        <f>SUM(AH31:AH31:AH1423)</f>
        <v>0</v>
      </c>
      <c r="AI17" s="12">
        <f>SUM(AI31:AI31:AI1423)</f>
        <v>0</v>
      </c>
      <c r="AJ17" s="12">
        <f>SUM(AJ31:AJ31:AJ1423)</f>
        <v>0</v>
      </c>
      <c r="AK17" s="12">
        <f>SUM(AK31:AK31:AK1423)</f>
        <v>0</v>
      </c>
      <c r="AL17" s="12">
        <f>SUM(AL31:AL31:AL1423)</f>
        <v>0</v>
      </c>
      <c r="AM17" s="12">
        <f>SUM(AM31:AM31:AM1423)</f>
        <v>0</v>
      </c>
      <c r="AN17" s="12">
        <f>SUM(AN31:AN31:AN1423)</f>
        <v>0</v>
      </c>
      <c r="AO17" s="12">
        <f>SUM(AO31:AO31:AO1423)</f>
        <v>0</v>
      </c>
      <c r="AP17" s="12">
        <f>SUM(AP31:AP31:AP1423)</f>
        <v>0</v>
      </c>
      <c r="AQ17" s="12">
        <f>SUM(AQ31:AQ31:AQ1423)</f>
        <v>0</v>
      </c>
      <c r="AR17" s="12">
        <f>SUM(AR31:AR31:AR1423)</f>
        <v>0</v>
      </c>
      <c r="AS17" s="12">
        <f>SUM(AS31:AS31:AS1423)</f>
        <v>0</v>
      </c>
      <c r="AT17" s="12">
        <f>SUM(AT31:AT31:AT1423)</f>
        <v>0</v>
      </c>
      <c r="AU17" s="12">
        <f>SUM(AU31:AU31:AU1423)</f>
        <v>0</v>
      </c>
      <c r="AV17" s="12">
        <f>SUM(AV31:AV31:AV1423)</f>
        <v>0</v>
      </c>
      <c r="AW17" s="12">
        <f>SUM(AW31:AW31:AW1423)</f>
        <v>0</v>
      </c>
      <c r="AX17" s="12">
        <f>SUM(AX31:AX31:AX1423)</f>
        <v>0</v>
      </c>
      <c r="AY17" s="12">
        <f>SUM(AY31:AY31:AY1423)</f>
        <v>0</v>
      </c>
      <c r="AZ17" s="12">
        <f>SUM(AZ31:AZ31:AZ1423)</f>
        <v>0</v>
      </c>
      <c r="BA17" s="12">
        <f>SUM(BA31:BA31:BA1423)</f>
        <v>0</v>
      </c>
      <c r="BB17" s="12">
        <f>SUM(BB31:BB31:BB1423)</f>
        <v>0</v>
      </c>
      <c r="BC17" s="12">
        <f>SUM(BC31:BC31:BC1423)</f>
        <v>0</v>
      </c>
      <c r="BD17" s="12">
        <f>SUM(BD31:BD31:BD1423)</f>
        <v>0</v>
      </c>
      <c r="BE17" s="12">
        <f>SUM(BE31:BE31:BE1423)</f>
        <v>0</v>
      </c>
      <c r="BF17" s="12">
        <f>SUM(BF31:BF31:BF1423)</f>
        <v>0</v>
      </c>
      <c r="BG17" s="12">
        <f>SUM(BG31:BG31:BG1423)</f>
        <v>0</v>
      </c>
      <c r="BH17" s="12">
        <f>SUM(BH31:BH31:BH1423)</f>
        <v>0</v>
      </c>
      <c r="BI17" s="12">
        <f>SUM(BI31:BI31:BI1423)</f>
        <v>0</v>
      </c>
      <c r="BJ17" s="12">
        <f>SUM(BJ31:BJ31:BJ1423)</f>
        <v>0</v>
      </c>
      <c r="BK17" s="12">
        <f>SUM(BK31:BK31:BK1423)</f>
        <v>0</v>
      </c>
      <c r="BL17" s="12">
        <f>SUM(BL31:BL31:BL1423)</f>
        <v>0</v>
      </c>
      <c r="BM17" s="12">
        <f>SUM(BM31:BM31:BM1423)</f>
        <v>0</v>
      </c>
      <c r="BN17" s="12">
        <f>SUM(BN31:BN31:BN1423)</f>
        <v>0</v>
      </c>
      <c r="BO17" s="12">
        <f>SUM(BO31:BO31:BO1423)</f>
        <v>0</v>
      </c>
      <c r="BP17" s="12">
        <f>SUM(BP31:BP31:BP1423)</f>
        <v>0</v>
      </c>
      <c r="BQ17" s="12">
        <f>SUM(BQ31:BQ31:BQ1423)</f>
        <v>0</v>
      </c>
      <c r="BR17" s="12">
        <f>SUM(BR31:BR31:BR1423)</f>
        <v>0</v>
      </c>
      <c r="BS17" s="12">
        <f>SUM(BS31:BS31:BS1423)</f>
        <v>0</v>
      </c>
      <c r="BT17" s="12">
        <f>SUM(BT31:BT31:BT1423)</f>
        <v>0</v>
      </c>
      <c r="BU17" s="12">
        <f>SUM(BU31:BU31:BU1423)</f>
        <v>0</v>
      </c>
      <c r="BV17" s="12">
        <f>SUM(BV31:BV31:BV1423)</f>
        <v>0</v>
      </c>
      <c r="BW17" s="12">
        <f>SUM(BW31:BW31:BW1423)</f>
        <v>0</v>
      </c>
      <c r="BX17" s="12">
        <f>SUM(BX31:BX31:BX1423)</f>
        <v>0</v>
      </c>
      <c r="BY17" s="12">
        <f>SUM(BY31:BY31:BY1423)</f>
        <v>0</v>
      </c>
      <c r="BZ17" s="12">
        <f>SUM(BZ31:BZ31:BZ1423)</f>
        <v>0</v>
      </c>
      <c r="CA17" s="12">
        <f>SUM(CA31:CA31:CA1423)</f>
        <v>0</v>
      </c>
      <c r="CB17" s="12">
        <f>SUM(CB31:CB31:CB1423)</f>
        <v>0</v>
      </c>
      <c r="CC17" s="12">
        <f>SUM(CC31:CC31:CC1423)</f>
        <v>0</v>
      </c>
      <c r="CD17" s="12">
        <f>SUM(CD31:CD31:CD1423)</f>
        <v>0</v>
      </c>
      <c r="CE17" s="12">
        <f>SUM(CE31:CE31:CE1423)</f>
        <v>0</v>
      </c>
      <c r="CF17" s="12">
        <f>SUM(CF31:CF31:CF1423)</f>
        <v>0</v>
      </c>
      <c r="CG17" s="12">
        <f>SUM(CG31:CG31:CG1423)</f>
        <v>0</v>
      </c>
      <c r="CH17" s="12">
        <f>SUM(CH31:CH31:CH1423)</f>
        <v>0</v>
      </c>
      <c r="CI17" s="12">
        <f>SUM(CI31:CI31:CI1423)</f>
        <v>0</v>
      </c>
      <c r="CJ17" s="12">
        <f>SUM(CJ31:CJ31:CJ1423)</f>
        <v>0</v>
      </c>
      <c r="CK17" s="12">
        <f>SUM(CK31:CK31:CK1423)</f>
        <v>0</v>
      </c>
      <c r="CL17" s="12">
        <f>SUM(CL31:CL31:CL1423)</f>
        <v>0</v>
      </c>
      <c r="CM17" s="12">
        <f>SUM(CM31:CM31:CM1423)</f>
        <v>0</v>
      </c>
      <c r="CN17" s="12">
        <f>SUM(CN31:CN31:CN1423)</f>
        <v>0</v>
      </c>
      <c r="CO17" s="12">
        <f>SUM(CO31:CO31:CO1423)</f>
        <v>0</v>
      </c>
      <c r="CP17" s="12">
        <f>SUM(CP31:CP31:CP1423)</f>
        <v>0</v>
      </c>
      <c r="CQ17" s="12">
        <f>SUM(CQ31:CQ31:CQ1423)</f>
        <v>0</v>
      </c>
      <c r="CR17" s="12">
        <f>SUM(CR31:CR31:CR1423)</f>
        <v>0</v>
      </c>
      <c r="CS17" s="12">
        <f>SUM(CS31:CS31:CS1423)</f>
        <v>0</v>
      </c>
      <c r="CT17" s="12">
        <f>SUM(CT31:CT31:CT1423)</f>
        <v>0</v>
      </c>
      <c r="CU17" s="12">
        <f>SUM(CU31:CU31:CU1423)</f>
        <v>0</v>
      </c>
      <c r="CV17" s="12">
        <f>SUM(CV31:CV31:CV1423)</f>
        <v>0</v>
      </c>
      <c r="CW17" s="12">
        <f>SUM(CW31:CW31:CW1423)</f>
        <v>0</v>
      </c>
      <c r="CX17" s="272">
        <f>SUM(CX31:CX31:CX1423)</f>
        <v>0</v>
      </c>
      <c r="CY17" s="280"/>
      <c r="CZ17" s="280"/>
      <c r="DA17" s="280"/>
      <c r="DB17" s="280"/>
      <c r="DC17" s="280"/>
      <c r="DD17" s="280"/>
      <c r="DE17" s="280"/>
      <c r="DF17" s="280"/>
      <c r="DG17" s="280"/>
      <c r="DH17" s="280"/>
      <c r="DI17" s="280"/>
      <c r="DJ17" s="280"/>
      <c r="DK17" s="280"/>
      <c r="DL17" s="280"/>
      <c r="DM17" s="280"/>
      <c r="DN17" s="280"/>
      <c r="DO17" s="280"/>
      <c r="DP17" s="280"/>
      <c r="DQ17" s="280"/>
      <c r="DR17" s="280"/>
      <c r="DS17" s="280"/>
      <c r="DT17" s="280"/>
      <c r="DU17" s="280"/>
      <c r="DV17" s="280"/>
      <c r="DW17" s="280"/>
      <c r="DX17" s="280"/>
      <c r="DY17" s="280"/>
      <c r="DZ17" s="280"/>
      <c r="EA17" s="280"/>
      <c r="EB17" s="280"/>
      <c r="EC17" s="280"/>
      <c r="ED17" s="280"/>
      <c r="EE17" s="280"/>
      <c r="EF17" s="280"/>
      <c r="EG17" s="280"/>
      <c r="EH17" s="280"/>
      <c r="EI17" s="280"/>
      <c r="EJ17" s="280"/>
      <c r="EK17" s="280"/>
      <c r="EL17" s="280"/>
      <c r="EM17" s="280"/>
      <c r="EN17" s="280"/>
      <c r="EO17" s="280"/>
      <c r="EP17" s="280"/>
      <c r="EQ17" s="280"/>
      <c r="ER17" s="280"/>
      <c r="ES17" s="280"/>
      <c r="ET17" s="280"/>
      <c r="EU17" s="280"/>
      <c r="EV17" s="280"/>
      <c r="EW17" s="280"/>
      <c r="EX17" s="280"/>
      <c r="EY17" s="280"/>
      <c r="EZ17" s="277"/>
    </row>
    <row r="18" spans="1:156" s="12" customFormat="1" ht="26.25" customHeight="1" x14ac:dyDescent="0.35">
      <c r="A18" s="116" t="s">
        <v>399</v>
      </c>
      <c r="B18" s="12">
        <f>B17</f>
        <v>0</v>
      </c>
      <c r="C18" s="12">
        <f>SUM($B$17:C17)</f>
        <v>0</v>
      </c>
      <c r="D18" s="12">
        <f>SUM($B$17:D17)</f>
        <v>0</v>
      </c>
      <c r="E18" s="12">
        <f>SUM($B$17:E17)</f>
        <v>0</v>
      </c>
      <c r="F18" s="12">
        <f>SUM($B$17:F17)</f>
        <v>0</v>
      </c>
      <c r="G18" s="12">
        <f>SUM($B$17:G17)</f>
        <v>0</v>
      </c>
      <c r="H18" s="12">
        <f>SUM($B$17:H17)</f>
        <v>0</v>
      </c>
      <c r="I18" s="12">
        <f>SUM($B$17:I17)</f>
        <v>0</v>
      </c>
      <c r="J18" s="12">
        <f>SUM($B$17:J17)</f>
        <v>0</v>
      </c>
      <c r="K18" s="12">
        <f>SUM($B$17:K17)</f>
        <v>0</v>
      </c>
      <c r="L18" s="12">
        <f>SUM($B$17:L17)</f>
        <v>0</v>
      </c>
      <c r="M18" s="12">
        <f>SUM($B$17:M17)</f>
        <v>0</v>
      </c>
      <c r="N18" s="12">
        <f>SUM($B$17:N17)</f>
        <v>0</v>
      </c>
      <c r="O18" s="12">
        <f>SUM($B$17:O17)</f>
        <v>0</v>
      </c>
      <c r="P18" s="12">
        <f>SUM($B$17:P17)</f>
        <v>0</v>
      </c>
      <c r="Q18" s="12">
        <f>SUM($B$17:Q17)</f>
        <v>0</v>
      </c>
      <c r="R18" s="12">
        <f>SUM($B$17:R17)</f>
        <v>0</v>
      </c>
      <c r="S18" s="12">
        <f>SUM($B$17:S17)</f>
        <v>0</v>
      </c>
      <c r="T18" s="12">
        <f>SUM($B$17:T17)</f>
        <v>0</v>
      </c>
      <c r="U18" s="12">
        <f>SUM($B$17:U17)</f>
        <v>0</v>
      </c>
      <c r="V18" s="12">
        <f>SUM($B$17:V17)</f>
        <v>0</v>
      </c>
      <c r="W18" s="12">
        <f>SUM($B$17:W17)</f>
        <v>0</v>
      </c>
      <c r="X18" s="12">
        <f>SUM($B$17:X17)</f>
        <v>0</v>
      </c>
      <c r="Y18" s="12">
        <f>SUM($B$17:Y17)</f>
        <v>0</v>
      </c>
      <c r="Z18" s="12">
        <f>SUM($B$17:Z17)</f>
        <v>0</v>
      </c>
      <c r="AA18" s="12">
        <f>SUM($B$17:AA17)</f>
        <v>0</v>
      </c>
      <c r="AB18" s="12">
        <f>SUM($B$17:AB17)</f>
        <v>0</v>
      </c>
      <c r="AC18" s="12">
        <f>SUM($B$17:AC17)</f>
        <v>0</v>
      </c>
      <c r="AD18" s="12">
        <f>SUM($B$17:AD17)</f>
        <v>0</v>
      </c>
      <c r="AE18" s="12">
        <f>SUM($B$17:AE17)</f>
        <v>0</v>
      </c>
      <c r="AF18" s="12">
        <f>SUM($B$17:AF17)</f>
        <v>0</v>
      </c>
      <c r="AG18" s="12">
        <f>SUM($B$17:AG17)</f>
        <v>0</v>
      </c>
      <c r="AH18" s="12">
        <f>SUM($B$17:AH17)</f>
        <v>0</v>
      </c>
      <c r="AI18" s="12">
        <f>SUM($B$17:AI17)</f>
        <v>0</v>
      </c>
      <c r="AJ18" s="12">
        <f>SUM($B$17:AJ17)</f>
        <v>0</v>
      </c>
      <c r="AK18" s="12">
        <f>SUM($B$17:AK17)</f>
        <v>0</v>
      </c>
      <c r="AL18" s="12">
        <f>SUM($B$17:AL17)</f>
        <v>0</v>
      </c>
      <c r="AM18" s="12">
        <f>SUM($B$17:AM17)</f>
        <v>0</v>
      </c>
      <c r="AN18" s="12">
        <f>SUM($B$17:AN17)</f>
        <v>0</v>
      </c>
      <c r="AO18" s="12">
        <f>SUM($B$17:AO17)</f>
        <v>0</v>
      </c>
      <c r="AP18" s="12">
        <f>SUM($B$17:AP17)</f>
        <v>0</v>
      </c>
      <c r="AQ18" s="12">
        <f>SUM($B$17:AQ17)</f>
        <v>0</v>
      </c>
      <c r="AR18" s="12">
        <f>SUM($B$17:AR17)</f>
        <v>0</v>
      </c>
      <c r="AS18" s="12">
        <f>SUM($B$17:AS17)</f>
        <v>0</v>
      </c>
      <c r="AT18" s="12">
        <f>SUM($B$17:AT17)</f>
        <v>0</v>
      </c>
      <c r="AU18" s="12">
        <f>SUM($B$17:AU17)</f>
        <v>0</v>
      </c>
      <c r="AV18" s="12">
        <f>SUM($B$17:AV17)</f>
        <v>0</v>
      </c>
      <c r="AW18" s="12">
        <f>SUM($B$17:AW17)</f>
        <v>0</v>
      </c>
      <c r="AX18" s="12">
        <f>SUM($B$17:AX17)</f>
        <v>0</v>
      </c>
      <c r="AY18" s="12">
        <f>SUM($B$17:AY17)</f>
        <v>0</v>
      </c>
      <c r="AZ18" s="12">
        <f>SUM($B$17:AZ17)</f>
        <v>0</v>
      </c>
      <c r="BA18" s="12">
        <f>SUM($B$17:BA17)</f>
        <v>0</v>
      </c>
      <c r="BB18" s="12">
        <f>SUM($B$17:BB17)</f>
        <v>0</v>
      </c>
      <c r="BC18" s="12">
        <f>SUM($B$17:BC17)</f>
        <v>0</v>
      </c>
      <c r="BD18" s="12">
        <f>SUM($B$17:BD17)</f>
        <v>0</v>
      </c>
      <c r="BE18" s="12">
        <f>SUM($B$17:BE17)</f>
        <v>0</v>
      </c>
      <c r="BF18" s="12">
        <f>SUM($B$17:BF17)</f>
        <v>0</v>
      </c>
      <c r="BG18" s="12">
        <f>SUM($B$17:BG17)</f>
        <v>0</v>
      </c>
      <c r="BH18" s="12">
        <f>SUM($B$17:BH17)</f>
        <v>0</v>
      </c>
      <c r="BI18" s="12">
        <f>SUM($B$17:BI17)</f>
        <v>0</v>
      </c>
      <c r="BJ18" s="12">
        <f>SUM($B$17:BJ17)</f>
        <v>0</v>
      </c>
      <c r="BK18" s="12">
        <f>SUM($B$17:BK17)</f>
        <v>0</v>
      </c>
      <c r="BL18" s="12">
        <f>SUM($B$17:BL17)</f>
        <v>0</v>
      </c>
      <c r="BM18" s="12">
        <f>SUM($B$17:BM17)</f>
        <v>0</v>
      </c>
      <c r="BN18" s="12">
        <f>SUM($B$17:BN17)</f>
        <v>0</v>
      </c>
      <c r="BO18" s="12">
        <f>SUM($B$17:BO17)</f>
        <v>0</v>
      </c>
      <c r="BP18" s="12">
        <f>SUM($B$17:BP17)</f>
        <v>0</v>
      </c>
      <c r="BQ18" s="12">
        <f>SUM($B$17:BQ17)</f>
        <v>0</v>
      </c>
      <c r="BR18" s="12">
        <f>SUM($B$17:BR17)</f>
        <v>0</v>
      </c>
      <c r="BS18" s="12">
        <f>SUM($B$17:BS17)</f>
        <v>0</v>
      </c>
      <c r="BT18" s="12">
        <f>SUM($B$17:BT17)</f>
        <v>0</v>
      </c>
      <c r="BU18" s="12">
        <f>SUM($B$17:BU17)</f>
        <v>0</v>
      </c>
      <c r="BV18" s="12">
        <f>SUM($B$17:BV17)</f>
        <v>0</v>
      </c>
      <c r="BW18" s="12">
        <f>SUM($B$17:BW17)</f>
        <v>0</v>
      </c>
      <c r="BX18" s="12">
        <f>SUM($B$17:BX17)</f>
        <v>0</v>
      </c>
      <c r="BY18" s="12">
        <f>SUM($B$17:BY17)</f>
        <v>0</v>
      </c>
      <c r="BZ18" s="12">
        <f>SUM($B$17:BZ17)</f>
        <v>0</v>
      </c>
      <c r="CA18" s="12">
        <f>SUM($B$17:CA17)</f>
        <v>0</v>
      </c>
      <c r="CB18" s="12">
        <f>SUM($B$17:CB17)</f>
        <v>0</v>
      </c>
      <c r="CC18" s="12">
        <f>SUM($B$17:CC17)</f>
        <v>0</v>
      </c>
      <c r="CD18" s="12">
        <f>SUM($B$17:CD17)</f>
        <v>0</v>
      </c>
      <c r="CE18" s="12">
        <f>SUM($B$17:CE17)</f>
        <v>0</v>
      </c>
      <c r="CF18" s="12">
        <f>SUM($B$17:CF17)</f>
        <v>0</v>
      </c>
      <c r="CG18" s="12">
        <f>SUM($B$17:CG17)</f>
        <v>0</v>
      </c>
      <c r="CH18" s="12">
        <f>SUM($B$17:CH17)</f>
        <v>0</v>
      </c>
      <c r="CI18" s="12">
        <f>SUM($B$17:CI17)</f>
        <v>0</v>
      </c>
      <c r="CJ18" s="12">
        <f>SUM($B$17:CJ17)</f>
        <v>0</v>
      </c>
      <c r="CK18" s="12">
        <f>SUM($B$17:CK17)</f>
        <v>0</v>
      </c>
      <c r="CL18" s="12">
        <f>SUM($B$17:CL17)</f>
        <v>0</v>
      </c>
      <c r="CM18" s="12">
        <f>SUM($B$17:CM17)</f>
        <v>0</v>
      </c>
      <c r="CN18" s="12">
        <f>SUM($B$17:CN17)</f>
        <v>0</v>
      </c>
      <c r="CO18" s="12">
        <f>SUM($B$17:CO17)</f>
        <v>0</v>
      </c>
      <c r="CP18" s="12">
        <f>SUM($B$17:CP17)</f>
        <v>0</v>
      </c>
      <c r="CQ18" s="12">
        <f>SUM($B$17:CQ17)</f>
        <v>0</v>
      </c>
      <c r="CR18" s="12">
        <f>SUM($B$17:CR17)</f>
        <v>0</v>
      </c>
      <c r="CS18" s="12">
        <f>SUM($B$17:CS17)</f>
        <v>0</v>
      </c>
      <c r="CT18" s="12">
        <f>SUM($B$17:CT17)</f>
        <v>0</v>
      </c>
      <c r="CU18" s="12">
        <f>SUM($B$17:CU17)</f>
        <v>0</v>
      </c>
      <c r="CV18" s="12">
        <f>SUM($B$17:CV17)</f>
        <v>0</v>
      </c>
      <c r="CW18" s="12">
        <f>SUM($B$17:CW17)</f>
        <v>0</v>
      </c>
      <c r="CX18" s="272">
        <f>SUM($B$17:CX17)</f>
        <v>0</v>
      </c>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0"/>
      <c r="EJ18" s="280"/>
      <c r="EK18" s="280"/>
      <c r="EL18" s="280"/>
      <c r="EM18" s="280"/>
      <c r="EN18" s="280"/>
      <c r="EO18" s="280"/>
      <c r="EP18" s="280"/>
      <c r="EQ18" s="280"/>
      <c r="ER18" s="280"/>
      <c r="ES18" s="280"/>
      <c r="ET18" s="280"/>
      <c r="EU18" s="280"/>
      <c r="EV18" s="280"/>
      <c r="EW18" s="280"/>
      <c r="EX18" s="280"/>
      <c r="EY18" s="280"/>
      <c r="EZ18" s="277"/>
    </row>
    <row r="19" spans="1:156" s="12" customFormat="1" ht="26.25" customHeight="1" x14ac:dyDescent="0.35">
      <c r="A19" s="116" t="s">
        <v>208</v>
      </c>
      <c r="B19" s="12">
        <f>B17*Supuestos!$C$42</f>
        <v>0</v>
      </c>
      <c r="C19" s="12">
        <f>C17*Supuestos!$C$42</f>
        <v>0</v>
      </c>
      <c r="D19" s="12">
        <f>D17*Supuestos!$C$42</f>
        <v>0</v>
      </c>
      <c r="E19" s="12">
        <f>E17*Supuestos!$C$42</f>
        <v>0</v>
      </c>
      <c r="F19" s="12">
        <f>F17*Supuestos!$C$42</f>
        <v>0</v>
      </c>
      <c r="G19" s="12">
        <f>G17*Supuestos!$C$42</f>
        <v>0</v>
      </c>
      <c r="H19" s="12">
        <f>H17*Supuestos!$C$42</f>
        <v>0</v>
      </c>
      <c r="I19" s="12">
        <f>I17*Supuestos!$C$42</f>
        <v>0</v>
      </c>
      <c r="J19" s="12">
        <f>J17*Supuestos!$C$42</f>
        <v>0</v>
      </c>
      <c r="K19" s="12">
        <f>K17*Supuestos!$C$42</f>
        <v>0</v>
      </c>
      <c r="L19" s="12">
        <f>L17*Supuestos!$C$42</f>
        <v>0</v>
      </c>
      <c r="M19" s="12">
        <f>M17*Supuestos!$C$42</f>
        <v>0</v>
      </c>
      <c r="N19" s="12">
        <f>N17*Supuestos!$C$42</f>
        <v>0</v>
      </c>
      <c r="O19" s="12">
        <f>O17*Supuestos!$C$42</f>
        <v>0</v>
      </c>
      <c r="P19" s="12">
        <f>P17*Supuestos!$C$42</f>
        <v>0</v>
      </c>
      <c r="Q19" s="12">
        <f>Q17*Supuestos!$C$42</f>
        <v>0</v>
      </c>
      <c r="R19" s="12">
        <f>R17*Supuestos!$C$42</f>
        <v>0</v>
      </c>
      <c r="S19" s="12">
        <f>S17*Supuestos!$C$42</f>
        <v>0</v>
      </c>
      <c r="T19" s="12">
        <f>T17*Supuestos!$C$42</f>
        <v>0</v>
      </c>
      <c r="U19" s="12">
        <f>U17*Supuestos!$C$42</f>
        <v>0</v>
      </c>
      <c r="V19" s="12">
        <f>V17*Supuestos!$C$42</f>
        <v>0</v>
      </c>
      <c r="W19" s="12">
        <f>W17*Supuestos!$C$42</f>
        <v>0</v>
      </c>
      <c r="X19" s="12">
        <f>X17*Supuestos!$C$42</f>
        <v>0</v>
      </c>
      <c r="Y19" s="12">
        <f>Y17*Supuestos!$C$42</f>
        <v>0</v>
      </c>
      <c r="Z19" s="12">
        <f>Z17*Supuestos!$C$42</f>
        <v>0</v>
      </c>
      <c r="AA19" s="12">
        <f>AA17*Supuestos!$C$42</f>
        <v>0</v>
      </c>
      <c r="AB19" s="12">
        <f>AB17*Supuestos!$C$42</f>
        <v>0</v>
      </c>
      <c r="AC19" s="12">
        <f>AC17*Supuestos!$C$42</f>
        <v>0</v>
      </c>
      <c r="AD19" s="12">
        <f>AD17*Supuestos!$C$42</f>
        <v>0</v>
      </c>
      <c r="AE19" s="12">
        <f>AE17*Supuestos!$C$42</f>
        <v>0</v>
      </c>
      <c r="AF19" s="12">
        <f>AF17*Supuestos!$C$42</f>
        <v>0</v>
      </c>
      <c r="AG19" s="12">
        <f>AG17*Supuestos!$C$42</f>
        <v>0</v>
      </c>
      <c r="AH19" s="12">
        <f>AH17*Supuestos!$C$42</f>
        <v>0</v>
      </c>
      <c r="AI19" s="12">
        <f>AI17*Supuestos!$C$42</f>
        <v>0</v>
      </c>
      <c r="AJ19" s="12">
        <f>AJ17*Supuestos!$C$42</f>
        <v>0</v>
      </c>
      <c r="AK19" s="12">
        <f>AK17*Supuestos!$C$42</f>
        <v>0</v>
      </c>
      <c r="AL19" s="12">
        <f>AL17*Supuestos!$C$42</f>
        <v>0</v>
      </c>
      <c r="AM19" s="12">
        <f>AM17*Supuestos!$C$42</f>
        <v>0</v>
      </c>
      <c r="AN19" s="12">
        <f>AN17*Supuestos!$C$42</f>
        <v>0</v>
      </c>
      <c r="AO19" s="12">
        <f>AO17*Supuestos!$C$42</f>
        <v>0</v>
      </c>
      <c r="AP19" s="12">
        <f>AP17*Supuestos!$C$42</f>
        <v>0</v>
      </c>
      <c r="AQ19" s="12">
        <f>AQ17*Supuestos!$C$42</f>
        <v>0</v>
      </c>
      <c r="AR19" s="12">
        <f>AR17*Supuestos!$C$42</f>
        <v>0</v>
      </c>
      <c r="AS19" s="12">
        <f>AS17*Supuestos!$C$42</f>
        <v>0</v>
      </c>
      <c r="AT19" s="12">
        <f>AT17*Supuestos!$C$42</f>
        <v>0</v>
      </c>
      <c r="AU19" s="12">
        <f>AU17*Supuestos!$C$42</f>
        <v>0</v>
      </c>
      <c r="AV19" s="12">
        <f>AV17*Supuestos!$C$42</f>
        <v>0</v>
      </c>
      <c r="AW19" s="12">
        <f>AW17*Supuestos!$C$42</f>
        <v>0</v>
      </c>
      <c r="AX19" s="12">
        <f>AX17*Supuestos!$C$42</f>
        <v>0</v>
      </c>
      <c r="AY19" s="12">
        <f>AY17*Supuestos!$C$42</f>
        <v>0</v>
      </c>
      <c r="AZ19" s="12">
        <f>AZ17*Supuestos!$C$42</f>
        <v>0</v>
      </c>
      <c r="BA19" s="12">
        <f>BA17*Supuestos!$C$42</f>
        <v>0</v>
      </c>
      <c r="BB19" s="12">
        <f>BB17*Supuestos!$C$42</f>
        <v>0</v>
      </c>
      <c r="BC19" s="12">
        <f>BC17*Supuestos!$C$42</f>
        <v>0</v>
      </c>
      <c r="BD19" s="12">
        <f>BD17*Supuestos!$C$42</f>
        <v>0</v>
      </c>
      <c r="BE19" s="12">
        <f>BE17*Supuestos!$C$42</f>
        <v>0</v>
      </c>
      <c r="BF19" s="12">
        <f>BF17*Supuestos!$C$42</f>
        <v>0</v>
      </c>
      <c r="BG19" s="12">
        <f>BG17*Supuestos!$C$42</f>
        <v>0</v>
      </c>
      <c r="BH19" s="12">
        <f>BH17*Supuestos!$C$42</f>
        <v>0</v>
      </c>
      <c r="BI19" s="12">
        <f>BI17*Supuestos!$C$42</f>
        <v>0</v>
      </c>
      <c r="BJ19" s="12">
        <f>BJ17*Supuestos!$C$42</f>
        <v>0</v>
      </c>
      <c r="BK19" s="12">
        <f>BK17*Supuestos!$C$42</f>
        <v>0</v>
      </c>
      <c r="BL19" s="12">
        <f>BL17*Supuestos!$C$42</f>
        <v>0</v>
      </c>
      <c r="BM19" s="12">
        <f>BM17*Supuestos!$C$42</f>
        <v>0</v>
      </c>
      <c r="BN19" s="12">
        <f>BN17*Supuestos!$C$42</f>
        <v>0</v>
      </c>
      <c r="BO19" s="12">
        <f>BO17*Supuestos!$C$42</f>
        <v>0</v>
      </c>
      <c r="BP19" s="12">
        <f>BP17*Supuestos!$C$42</f>
        <v>0</v>
      </c>
      <c r="BQ19" s="12">
        <f>BQ17*Supuestos!$C$42</f>
        <v>0</v>
      </c>
      <c r="BR19" s="12">
        <f>BR17*Supuestos!$C$42</f>
        <v>0</v>
      </c>
      <c r="BS19" s="12">
        <f>BS17*Supuestos!$C$42</f>
        <v>0</v>
      </c>
      <c r="BT19" s="12">
        <f>BT17*Supuestos!$C$42</f>
        <v>0</v>
      </c>
      <c r="BU19" s="12">
        <f>BU17*Supuestos!$C$42</f>
        <v>0</v>
      </c>
      <c r="BV19" s="12">
        <f>BV17*Supuestos!$C$42</f>
        <v>0</v>
      </c>
      <c r="BW19" s="12">
        <f>BW17*Supuestos!$C$42</f>
        <v>0</v>
      </c>
      <c r="BX19" s="12">
        <f>BX17*Supuestos!$C$42</f>
        <v>0</v>
      </c>
      <c r="BY19" s="12">
        <f>BY17*Supuestos!$C$42</f>
        <v>0</v>
      </c>
      <c r="BZ19" s="12">
        <f>BZ17*Supuestos!$C$42</f>
        <v>0</v>
      </c>
      <c r="CA19" s="12">
        <f>CA17*Supuestos!$C$42</f>
        <v>0</v>
      </c>
      <c r="CB19" s="12">
        <f>CB17*Supuestos!$C$42</f>
        <v>0</v>
      </c>
      <c r="CC19" s="12">
        <f>CC17*Supuestos!$C$42</f>
        <v>0</v>
      </c>
      <c r="CD19" s="12">
        <f>CD17*Supuestos!$C$42</f>
        <v>0</v>
      </c>
      <c r="CE19" s="12">
        <f>CE17*Supuestos!$C$42</f>
        <v>0</v>
      </c>
      <c r="CF19" s="12">
        <f>CF17*Supuestos!$C$42</f>
        <v>0</v>
      </c>
      <c r="CG19" s="12">
        <f>CG17*Supuestos!$C$42</f>
        <v>0</v>
      </c>
      <c r="CH19" s="12">
        <f>CH17*Supuestos!$C$42</f>
        <v>0</v>
      </c>
      <c r="CI19" s="12">
        <f>CI17*Supuestos!$C$42</f>
        <v>0</v>
      </c>
      <c r="CJ19" s="12">
        <f>CJ17*Supuestos!$C$42</f>
        <v>0</v>
      </c>
      <c r="CK19" s="12">
        <f>CK17*Supuestos!$C$42</f>
        <v>0</v>
      </c>
      <c r="CL19" s="12">
        <f>CL17*Supuestos!$C$42</f>
        <v>0</v>
      </c>
      <c r="CM19" s="12">
        <f>CM17*Supuestos!$C$42</f>
        <v>0</v>
      </c>
      <c r="CN19" s="12">
        <f>CN17*Supuestos!$C$42</f>
        <v>0</v>
      </c>
      <c r="CO19" s="12">
        <f>CO17*Supuestos!$C$42</f>
        <v>0</v>
      </c>
      <c r="CP19" s="12">
        <f>CP17*Supuestos!$C$42</f>
        <v>0</v>
      </c>
      <c r="CQ19" s="12">
        <f>CQ17*Supuestos!$C$42</f>
        <v>0</v>
      </c>
      <c r="CR19" s="12">
        <f>CR17*Supuestos!$C$42</f>
        <v>0</v>
      </c>
      <c r="CS19" s="12">
        <f>CS17*Supuestos!$C$42</f>
        <v>0</v>
      </c>
      <c r="CT19" s="12">
        <f>CT17*Supuestos!$C$42</f>
        <v>0</v>
      </c>
      <c r="CU19" s="12">
        <f>CU17*Supuestos!$C$42</f>
        <v>0</v>
      </c>
      <c r="CV19" s="12">
        <f>CV17*Supuestos!$C$42</f>
        <v>0</v>
      </c>
      <c r="CW19" s="12">
        <f>CW17*Supuestos!$C$42</f>
        <v>0</v>
      </c>
      <c r="CX19" s="272">
        <f>CX17*Supuestos!$C$42</f>
        <v>0</v>
      </c>
      <c r="CY19" s="280"/>
      <c r="CZ19" s="280"/>
      <c r="DA19" s="280"/>
      <c r="DB19" s="280"/>
      <c r="DC19" s="280"/>
      <c r="DD19" s="280"/>
      <c r="DE19" s="280"/>
      <c r="DF19" s="280"/>
      <c r="DG19" s="280"/>
      <c r="DH19" s="280"/>
      <c r="DI19" s="280"/>
      <c r="DJ19" s="280"/>
      <c r="DK19" s="280"/>
      <c r="DL19" s="280"/>
      <c r="DM19" s="280"/>
      <c r="DN19" s="280"/>
      <c r="DO19" s="280"/>
      <c r="DP19" s="280"/>
      <c r="DQ19" s="280"/>
      <c r="DR19" s="280"/>
      <c r="DS19" s="280"/>
      <c r="DT19" s="280"/>
      <c r="DU19" s="280"/>
      <c r="DV19" s="280"/>
      <c r="DW19" s="280"/>
      <c r="DX19" s="280"/>
      <c r="DY19" s="280"/>
      <c r="DZ19" s="280"/>
      <c r="EA19" s="280"/>
      <c r="EB19" s="280"/>
      <c r="EC19" s="280"/>
      <c r="ED19" s="280"/>
      <c r="EE19" s="280"/>
      <c r="EF19" s="280"/>
      <c r="EG19" s="280"/>
      <c r="EH19" s="280"/>
      <c r="EI19" s="280"/>
      <c r="EJ19" s="280"/>
      <c r="EK19" s="280"/>
      <c r="EL19" s="280"/>
      <c r="EM19" s="280"/>
      <c r="EN19" s="280"/>
      <c r="EO19" s="280"/>
      <c r="EP19" s="280"/>
      <c r="EQ19" s="280"/>
      <c r="ER19" s="280"/>
      <c r="ES19" s="280"/>
      <c r="ET19" s="280"/>
      <c r="EU19" s="280"/>
      <c r="EV19" s="280"/>
      <c r="EW19" s="280"/>
      <c r="EX19" s="280"/>
      <c r="EY19" s="280"/>
      <c r="EZ19" s="277"/>
    </row>
    <row r="20" spans="1:156" s="12" customFormat="1" ht="26.25" customHeight="1" x14ac:dyDescent="0.35">
      <c r="A20" s="116" t="s">
        <v>209</v>
      </c>
      <c r="B20" s="12">
        <f>SUM($B$19:B19)</f>
        <v>0</v>
      </c>
      <c r="C20" s="12">
        <f>SUM($B$19:C19)</f>
        <v>0</v>
      </c>
      <c r="D20" s="12">
        <f>SUM($B$19:D19)</f>
        <v>0</v>
      </c>
      <c r="E20" s="12">
        <f>SUM($B$19:E19)</f>
        <v>0</v>
      </c>
      <c r="F20" s="12">
        <f>SUM($B$19:F19)</f>
        <v>0</v>
      </c>
      <c r="G20" s="12">
        <f>SUM($B$19:G19)</f>
        <v>0</v>
      </c>
      <c r="H20" s="12">
        <f>SUM($B$19:H19)</f>
        <v>0</v>
      </c>
      <c r="I20" s="12">
        <f>SUM($B$19:I19)</f>
        <v>0</v>
      </c>
      <c r="J20" s="12">
        <f>SUM($B$19:J19)</f>
        <v>0</v>
      </c>
      <c r="K20" s="12">
        <f>SUM($B$19:K19)</f>
        <v>0</v>
      </c>
      <c r="L20" s="12">
        <f>SUM($B$19:L19)</f>
        <v>0</v>
      </c>
      <c r="M20" s="12">
        <f>SUM($B$19:M19)</f>
        <v>0</v>
      </c>
      <c r="N20" s="12">
        <f>SUM($B$19:N19)</f>
        <v>0</v>
      </c>
      <c r="O20" s="12">
        <f>SUM($B$19:O19)</f>
        <v>0</v>
      </c>
      <c r="P20" s="12">
        <f>SUM($B$19:P19)</f>
        <v>0</v>
      </c>
      <c r="Q20" s="12">
        <f>SUM($B$19:Q19)</f>
        <v>0</v>
      </c>
      <c r="R20" s="12">
        <f>SUM($B$19:R19)</f>
        <v>0</v>
      </c>
      <c r="S20" s="12">
        <f>SUM($B$19:S19)</f>
        <v>0</v>
      </c>
      <c r="T20" s="12">
        <f>SUM($B$19:T19)</f>
        <v>0</v>
      </c>
      <c r="U20" s="12">
        <f>SUM($B$19:U19)</f>
        <v>0</v>
      </c>
      <c r="V20" s="12">
        <f>SUM($B$19:V19)</f>
        <v>0</v>
      </c>
      <c r="W20" s="12">
        <f>SUM($B$19:W19)</f>
        <v>0</v>
      </c>
      <c r="X20" s="12">
        <f>SUM($B$19:X19)</f>
        <v>0</v>
      </c>
      <c r="Y20" s="12">
        <f>SUM($B$19:Y19)</f>
        <v>0</v>
      </c>
      <c r="Z20" s="12">
        <f>SUM($B$19:Z19)</f>
        <v>0</v>
      </c>
      <c r="AA20" s="12">
        <f>SUM($B$19:AA19)</f>
        <v>0</v>
      </c>
      <c r="AB20" s="12">
        <f>SUM($B$19:AB19)</f>
        <v>0</v>
      </c>
      <c r="AC20" s="12">
        <f>SUM($B$19:AC19)</f>
        <v>0</v>
      </c>
      <c r="AD20" s="12">
        <f>SUM($B$19:AD19)</f>
        <v>0</v>
      </c>
      <c r="AE20" s="12">
        <f>SUM($B$19:AE19)</f>
        <v>0</v>
      </c>
      <c r="AF20" s="12">
        <f>SUM($B$19:AF19)</f>
        <v>0</v>
      </c>
      <c r="AG20" s="12">
        <f>SUM($B$19:AG19)</f>
        <v>0</v>
      </c>
      <c r="AH20" s="12">
        <f>SUM($B$19:AH19)</f>
        <v>0</v>
      </c>
      <c r="AI20" s="12">
        <f>SUM($B$19:AI19)</f>
        <v>0</v>
      </c>
      <c r="AJ20" s="12">
        <f>SUM($B$19:AJ19)</f>
        <v>0</v>
      </c>
      <c r="AK20" s="12">
        <f>SUM($B$19:AK19)</f>
        <v>0</v>
      </c>
      <c r="AL20" s="12">
        <f>SUM($B$19:AL19)</f>
        <v>0</v>
      </c>
      <c r="AM20" s="12">
        <f>SUM($B$19:AM19)</f>
        <v>0</v>
      </c>
      <c r="AN20" s="12">
        <f>SUM($B$19:AN19)</f>
        <v>0</v>
      </c>
      <c r="AO20" s="12">
        <f>SUM($B$19:AO19)</f>
        <v>0</v>
      </c>
      <c r="AP20" s="12">
        <f>SUM($B$19:AP19)</f>
        <v>0</v>
      </c>
      <c r="AQ20" s="12">
        <f>SUM($B$19:AQ19)</f>
        <v>0</v>
      </c>
      <c r="AR20" s="12">
        <f>SUM($B$19:AR19)</f>
        <v>0</v>
      </c>
      <c r="AS20" s="12">
        <f>SUM($B$19:AS19)</f>
        <v>0</v>
      </c>
      <c r="AT20" s="12">
        <f>SUM($B$19:AT19)</f>
        <v>0</v>
      </c>
      <c r="AU20" s="12">
        <f>SUM($B$19:AU19)</f>
        <v>0</v>
      </c>
      <c r="AV20" s="12">
        <f>SUM($B$19:AV19)</f>
        <v>0</v>
      </c>
      <c r="AW20" s="12">
        <f>SUM($B$19:AW19)</f>
        <v>0</v>
      </c>
      <c r="AX20" s="12">
        <f>SUM($B$19:AX19)</f>
        <v>0</v>
      </c>
      <c r="AY20" s="12">
        <f>SUM($B$19:AY19)</f>
        <v>0</v>
      </c>
      <c r="AZ20" s="12">
        <f>SUM($B$19:AZ19)</f>
        <v>0</v>
      </c>
      <c r="BA20" s="12">
        <f>SUM($B$19:BA19)</f>
        <v>0</v>
      </c>
      <c r="BB20" s="12">
        <f>SUM($B$19:BB19)</f>
        <v>0</v>
      </c>
      <c r="BC20" s="12">
        <f>SUM($B$19:BC19)</f>
        <v>0</v>
      </c>
      <c r="BD20" s="12">
        <f>SUM($B$19:BD19)</f>
        <v>0</v>
      </c>
      <c r="BE20" s="12">
        <f>SUM($B$19:BE19)</f>
        <v>0</v>
      </c>
      <c r="BF20" s="12">
        <f>SUM($B$19:BF19)</f>
        <v>0</v>
      </c>
      <c r="BG20" s="12">
        <f>SUM($B$19:BG19)</f>
        <v>0</v>
      </c>
      <c r="BH20" s="12">
        <f>SUM($B$19:BH19)</f>
        <v>0</v>
      </c>
      <c r="BI20" s="12">
        <f>SUM($B$19:BI19)</f>
        <v>0</v>
      </c>
      <c r="BJ20" s="12">
        <f>SUM($B$19:BJ19)</f>
        <v>0</v>
      </c>
      <c r="BK20" s="12">
        <f>SUM($B$19:BK19)</f>
        <v>0</v>
      </c>
      <c r="BL20" s="12">
        <f>SUM($B$19:BL19)</f>
        <v>0</v>
      </c>
      <c r="BM20" s="12">
        <f>SUM($B$19:BM19)</f>
        <v>0</v>
      </c>
      <c r="BN20" s="12">
        <f>SUM($B$19:BN19)</f>
        <v>0</v>
      </c>
      <c r="BO20" s="12">
        <f>SUM($B$19:BO19)</f>
        <v>0</v>
      </c>
      <c r="BP20" s="12">
        <f>SUM($B$19:BP19)</f>
        <v>0</v>
      </c>
      <c r="BQ20" s="12">
        <f>SUM($B$19:BQ19)</f>
        <v>0</v>
      </c>
      <c r="BR20" s="12">
        <f>SUM($B$19:BR19)</f>
        <v>0</v>
      </c>
      <c r="BS20" s="12">
        <f>SUM($B$19:BS19)</f>
        <v>0</v>
      </c>
      <c r="BT20" s="12">
        <f>SUM($B$19:BT19)</f>
        <v>0</v>
      </c>
      <c r="BU20" s="12">
        <f>SUM($B$19:BU19)</f>
        <v>0</v>
      </c>
      <c r="BV20" s="12">
        <f>SUM($B$19:BV19)</f>
        <v>0</v>
      </c>
      <c r="BW20" s="12">
        <f>SUM($B$19:BW19)</f>
        <v>0</v>
      </c>
      <c r="BX20" s="12">
        <f>SUM($B$19:BX19)</f>
        <v>0</v>
      </c>
      <c r="BY20" s="12">
        <f>SUM($B$19:BY19)</f>
        <v>0</v>
      </c>
      <c r="BZ20" s="12">
        <f>SUM($B$19:BZ19)</f>
        <v>0</v>
      </c>
      <c r="CA20" s="12">
        <f>SUM($B$19:CA19)</f>
        <v>0</v>
      </c>
      <c r="CB20" s="12">
        <f>SUM($B$19:CB19)</f>
        <v>0</v>
      </c>
      <c r="CC20" s="12">
        <f>SUM($B$19:CC19)</f>
        <v>0</v>
      </c>
      <c r="CD20" s="12">
        <f>SUM($B$19:CD19)</f>
        <v>0</v>
      </c>
      <c r="CE20" s="12">
        <f>SUM($B$19:CE19)</f>
        <v>0</v>
      </c>
      <c r="CF20" s="12">
        <f>SUM($B$19:CF19)</f>
        <v>0</v>
      </c>
      <c r="CG20" s="12">
        <f>SUM($B$19:CG19)</f>
        <v>0</v>
      </c>
      <c r="CH20" s="12">
        <f>SUM($B$19:CH19)</f>
        <v>0</v>
      </c>
      <c r="CI20" s="12">
        <f>SUM($B$19:CI19)</f>
        <v>0</v>
      </c>
      <c r="CJ20" s="12">
        <f>SUM($B$19:CJ19)</f>
        <v>0</v>
      </c>
      <c r="CK20" s="12">
        <f>SUM($B$19:CK19)</f>
        <v>0</v>
      </c>
      <c r="CL20" s="12">
        <f>SUM($B$19:CL19)</f>
        <v>0</v>
      </c>
      <c r="CM20" s="12">
        <f>SUM($B$19:CM19)</f>
        <v>0</v>
      </c>
      <c r="CN20" s="12">
        <f>SUM($B$19:CN19)</f>
        <v>0</v>
      </c>
      <c r="CO20" s="12">
        <f>SUM($B$19:CO19)</f>
        <v>0</v>
      </c>
      <c r="CP20" s="12">
        <f>SUM($B$19:CP19)</f>
        <v>0</v>
      </c>
      <c r="CQ20" s="12">
        <f>SUM($B$19:CQ19)</f>
        <v>0</v>
      </c>
      <c r="CR20" s="12">
        <f>SUM($B$19:CR19)</f>
        <v>0</v>
      </c>
      <c r="CS20" s="12">
        <f>SUM($B$19:CS19)</f>
        <v>0</v>
      </c>
      <c r="CT20" s="12">
        <f>SUM($B$19:CT19)</f>
        <v>0</v>
      </c>
      <c r="CU20" s="12">
        <f>SUM($B$19:CU19)</f>
        <v>0</v>
      </c>
      <c r="CV20" s="12">
        <f>SUM($B$19:CV19)</f>
        <v>0</v>
      </c>
      <c r="CW20" s="12">
        <f>SUM($B$19:CW19)</f>
        <v>0</v>
      </c>
      <c r="CX20" s="272">
        <f>SUM($B$19:CX19)</f>
        <v>0</v>
      </c>
      <c r="CY20" s="280"/>
      <c r="CZ20" s="280"/>
      <c r="DA20" s="280"/>
      <c r="DB20" s="280"/>
      <c r="DC20" s="280"/>
      <c r="DD20" s="280"/>
      <c r="DE20" s="280"/>
      <c r="DF20" s="280"/>
      <c r="DG20" s="280"/>
      <c r="DH20" s="280"/>
      <c r="DI20" s="280"/>
      <c r="DJ20" s="280"/>
      <c r="DK20" s="280"/>
      <c r="DL20" s="280"/>
      <c r="DM20" s="280"/>
      <c r="DN20" s="280"/>
      <c r="DO20" s="280"/>
      <c r="DP20" s="280"/>
      <c r="DQ20" s="280"/>
      <c r="DR20" s="280"/>
      <c r="DS20" s="280"/>
      <c r="DT20" s="280"/>
      <c r="DU20" s="280"/>
      <c r="DV20" s="280"/>
      <c r="DW20" s="280"/>
      <c r="DX20" s="280"/>
      <c r="DY20" s="280"/>
      <c r="DZ20" s="280"/>
      <c r="EA20" s="280"/>
      <c r="EB20" s="280"/>
      <c r="EC20" s="280"/>
      <c r="ED20" s="280"/>
      <c r="EE20" s="280"/>
      <c r="EF20" s="280"/>
      <c r="EG20" s="280"/>
      <c r="EH20" s="280"/>
      <c r="EI20" s="280"/>
      <c r="EJ20" s="280"/>
      <c r="EK20" s="280"/>
      <c r="EL20" s="280"/>
      <c r="EM20" s="280"/>
      <c r="EN20" s="280"/>
      <c r="EO20" s="280"/>
      <c r="EP20" s="280"/>
      <c r="EQ20" s="280"/>
      <c r="ER20" s="280"/>
      <c r="ES20" s="280"/>
      <c r="ET20" s="280"/>
      <c r="EU20" s="280"/>
      <c r="EV20" s="280"/>
      <c r="EW20" s="280"/>
      <c r="EX20" s="280"/>
      <c r="EY20" s="280"/>
      <c r="EZ20" s="277"/>
    </row>
    <row r="21" spans="1:156" s="290" customFormat="1" x14ac:dyDescent="0.35">
      <c r="A21" s="287" t="s">
        <v>402</v>
      </c>
      <c r="B21" s="288"/>
      <c r="C21" s="288">
        <f>SUM('Fondo de Aseguramiento'!B21:B120)</f>
        <v>0</v>
      </c>
      <c r="D21" s="288">
        <f>SUM('Fondo de Aseguramiento'!C21:C120)</f>
        <v>0</v>
      </c>
      <c r="E21" s="288">
        <f>SUM('Fondo de Aseguramiento'!D21:D120)</f>
        <v>0</v>
      </c>
      <c r="F21" s="288">
        <f>SUM('Fondo de Aseguramiento'!E21:E120)</f>
        <v>0</v>
      </c>
      <c r="G21" s="288">
        <f>SUM('Fondo de Aseguramiento'!F21:F120)</f>
        <v>0</v>
      </c>
      <c r="H21" s="288">
        <f>SUM('Fondo de Aseguramiento'!G21:G120)</f>
        <v>0</v>
      </c>
      <c r="I21" s="288">
        <f>SUM('Fondo de Aseguramiento'!H21:H120)</f>
        <v>0</v>
      </c>
      <c r="J21" s="288">
        <f>SUM('Fondo de Aseguramiento'!I21:I120)</f>
        <v>0</v>
      </c>
      <c r="K21" s="288">
        <f>SUM('Fondo de Aseguramiento'!J21:J120)</f>
        <v>0</v>
      </c>
      <c r="L21" s="288">
        <f>SUM('Fondo de Aseguramiento'!K21:K120)</f>
        <v>0</v>
      </c>
      <c r="M21" s="288">
        <f>SUM('Fondo de Aseguramiento'!L21:L120)</f>
        <v>0</v>
      </c>
      <c r="N21" s="288">
        <f>SUM('Fondo de Aseguramiento'!M21:M120)</f>
        <v>0</v>
      </c>
      <c r="O21" s="288">
        <f>SUM('Fondo de Aseguramiento'!N21:N120)</f>
        <v>0</v>
      </c>
      <c r="P21" s="288">
        <f>SUM('Fondo de Aseguramiento'!O21:O120)</f>
        <v>0</v>
      </c>
      <c r="Q21" s="288">
        <f>SUM('Fondo de Aseguramiento'!P21:P120)</f>
        <v>0</v>
      </c>
      <c r="R21" s="288">
        <f>SUM('Fondo de Aseguramiento'!Q21:Q120)</f>
        <v>0</v>
      </c>
      <c r="S21" s="288">
        <f>SUM('Fondo de Aseguramiento'!R21:R120)</f>
        <v>0</v>
      </c>
      <c r="T21" s="288">
        <f>SUM('Fondo de Aseguramiento'!S21:S120)</f>
        <v>0</v>
      </c>
      <c r="U21" s="288">
        <f>SUM('Fondo de Aseguramiento'!T21:T120)</f>
        <v>0</v>
      </c>
      <c r="V21" s="288">
        <f>SUM('Fondo de Aseguramiento'!U21:U120)</f>
        <v>0</v>
      </c>
      <c r="W21" s="288">
        <f>SUM('Fondo de Aseguramiento'!V21:V120)</f>
        <v>0</v>
      </c>
      <c r="X21" s="288">
        <f>SUM('Fondo de Aseguramiento'!W21:W120)</f>
        <v>0</v>
      </c>
      <c r="Y21" s="288">
        <f>SUM('Fondo de Aseguramiento'!X21:X120)</f>
        <v>0</v>
      </c>
      <c r="Z21" s="288">
        <f>SUM('Fondo de Aseguramiento'!Y21:Y120)</f>
        <v>0</v>
      </c>
      <c r="AA21" s="288">
        <f>SUM('Fondo de Aseguramiento'!Z21:Z120)</f>
        <v>0</v>
      </c>
      <c r="AB21" s="288">
        <f>SUM('Fondo de Aseguramiento'!AA21:AA120)</f>
        <v>0</v>
      </c>
      <c r="AC21" s="288">
        <f>SUM('Fondo de Aseguramiento'!AB21:AB120)</f>
        <v>0</v>
      </c>
      <c r="AD21" s="288">
        <f>SUM('Fondo de Aseguramiento'!AC21:AC120)</f>
        <v>0</v>
      </c>
      <c r="AE21" s="288">
        <f>SUM('Fondo de Aseguramiento'!AD21:AD120)</f>
        <v>0</v>
      </c>
      <c r="AF21" s="288">
        <f>SUM('Fondo de Aseguramiento'!AE21:AE120)</f>
        <v>0</v>
      </c>
      <c r="AG21" s="288">
        <f>SUM('Fondo de Aseguramiento'!AF21:AF120)</f>
        <v>0</v>
      </c>
      <c r="AH21" s="288">
        <f>SUM('Fondo de Aseguramiento'!AG21:AG120)</f>
        <v>0</v>
      </c>
      <c r="AI21" s="288">
        <f>SUM('Fondo de Aseguramiento'!AH21:AH120)</f>
        <v>0</v>
      </c>
      <c r="AJ21" s="288">
        <f>SUM('Fondo de Aseguramiento'!AI21:AI120)</f>
        <v>0</v>
      </c>
      <c r="AK21" s="288">
        <f>SUM('Fondo de Aseguramiento'!AJ21:AJ120)</f>
        <v>0</v>
      </c>
      <c r="AL21" s="288">
        <f>SUM('Fondo de Aseguramiento'!AK21:AK120)</f>
        <v>0</v>
      </c>
      <c r="AM21" s="288">
        <f>SUM('Fondo de Aseguramiento'!AL21:AL120)</f>
        <v>0</v>
      </c>
      <c r="AN21" s="288">
        <f>SUM('Fondo de Aseguramiento'!AM21:AM120)</f>
        <v>0</v>
      </c>
      <c r="AO21" s="288">
        <f>SUM('Fondo de Aseguramiento'!AN21:AN120)</f>
        <v>0</v>
      </c>
      <c r="AP21" s="288">
        <f>SUM('Fondo de Aseguramiento'!AO21:AO120)</f>
        <v>0</v>
      </c>
      <c r="AQ21" s="288">
        <f>SUM('Fondo de Aseguramiento'!AP21:AP120)</f>
        <v>0</v>
      </c>
      <c r="AR21" s="288">
        <f>SUM('Fondo de Aseguramiento'!AQ21:AQ120)</f>
        <v>0</v>
      </c>
      <c r="AS21" s="288">
        <f>SUM('Fondo de Aseguramiento'!AR21:AR120)</f>
        <v>0</v>
      </c>
      <c r="AT21" s="288">
        <f>SUM('Fondo de Aseguramiento'!AS21:AS120)</f>
        <v>0</v>
      </c>
      <c r="AU21" s="288">
        <f>SUM('Fondo de Aseguramiento'!AT21:AT120)</f>
        <v>0</v>
      </c>
      <c r="AV21" s="288">
        <f>SUM('Fondo de Aseguramiento'!AU21:AU120)</f>
        <v>0</v>
      </c>
      <c r="AW21" s="288">
        <f>SUM('Fondo de Aseguramiento'!AV21:AV120)</f>
        <v>0</v>
      </c>
      <c r="AX21" s="288">
        <f>SUM('Fondo de Aseguramiento'!AW21:AW120)</f>
        <v>0</v>
      </c>
      <c r="AY21" s="288">
        <f>SUM('Fondo de Aseguramiento'!AX21:AX120)</f>
        <v>0</v>
      </c>
      <c r="AZ21" s="288">
        <f>SUM('Fondo de Aseguramiento'!AY21:AY120)</f>
        <v>0</v>
      </c>
      <c r="BA21" s="288">
        <f>SUM('Fondo de Aseguramiento'!AZ21:AZ120)</f>
        <v>0</v>
      </c>
      <c r="BB21" s="288">
        <f>SUM('Fondo de Aseguramiento'!BA21:BA120)</f>
        <v>0</v>
      </c>
      <c r="BC21" s="288">
        <f>SUM('Fondo de Aseguramiento'!BB21:BB120)</f>
        <v>0</v>
      </c>
      <c r="BD21" s="288">
        <f>SUM('Fondo de Aseguramiento'!BC21:BC120)</f>
        <v>0</v>
      </c>
      <c r="BE21" s="288">
        <f>SUM('Fondo de Aseguramiento'!BD21:BD120)</f>
        <v>0</v>
      </c>
      <c r="BF21" s="288">
        <f>SUM('Fondo de Aseguramiento'!BE21:BE120)</f>
        <v>0</v>
      </c>
      <c r="BG21" s="288">
        <f>SUM('Fondo de Aseguramiento'!BF21:BF120)</f>
        <v>0</v>
      </c>
      <c r="BH21" s="288">
        <f>SUM('Fondo de Aseguramiento'!BG21:BG120)</f>
        <v>0</v>
      </c>
      <c r="BI21" s="288">
        <f>SUM('Fondo de Aseguramiento'!BH21:BH120)</f>
        <v>0</v>
      </c>
      <c r="BJ21" s="288">
        <f>SUM('Fondo de Aseguramiento'!BI21:BI120)</f>
        <v>0</v>
      </c>
      <c r="BK21" s="288">
        <f>SUM('Fondo de Aseguramiento'!BJ21:BJ120)</f>
        <v>0</v>
      </c>
      <c r="BL21" s="288">
        <f>SUM('Fondo de Aseguramiento'!BK21:BK120)</f>
        <v>0</v>
      </c>
      <c r="BM21" s="288">
        <f>SUM('Fondo de Aseguramiento'!BL21:BL120)</f>
        <v>0</v>
      </c>
      <c r="BN21" s="288">
        <f>SUM('Fondo de Aseguramiento'!BM21:BM120)</f>
        <v>0</v>
      </c>
      <c r="BO21" s="288">
        <f>SUM('Fondo de Aseguramiento'!BN21:BN120)</f>
        <v>0</v>
      </c>
      <c r="BP21" s="288">
        <f>SUM('Fondo de Aseguramiento'!BO21:BO120)</f>
        <v>0</v>
      </c>
      <c r="BQ21" s="288">
        <f>SUM('Fondo de Aseguramiento'!BP21:BP120)</f>
        <v>0</v>
      </c>
      <c r="BR21" s="288">
        <f>SUM('Fondo de Aseguramiento'!BQ21:BQ120)</f>
        <v>0</v>
      </c>
      <c r="BS21" s="288">
        <f>SUM('Fondo de Aseguramiento'!BR21:BR120)</f>
        <v>0</v>
      </c>
      <c r="BT21" s="288">
        <f>SUM('Fondo de Aseguramiento'!BS21:BS120)</f>
        <v>0</v>
      </c>
      <c r="BU21" s="288">
        <f>SUM('Fondo de Aseguramiento'!BT21:BT120)</f>
        <v>0</v>
      </c>
      <c r="BV21" s="288">
        <f>SUM('Fondo de Aseguramiento'!BU21:BU120)</f>
        <v>0</v>
      </c>
      <c r="BW21" s="288">
        <f>SUM('Fondo de Aseguramiento'!BV21:BV120)</f>
        <v>0</v>
      </c>
      <c r="BX21" s="288">
        <f>SUM('Fondo de Aseguramiento'!BW21:BW120)</f>
        <v>0</v>
      </c>
      <c r="BY21" s="288">
        <f>SUM('Fondo de Aseguramiento'!BX21:BX120)</f>
        <v>0</v>
      </c>
      <c r="BZ21" s="288">
        <f>SUM('Fondo de Aseguramiento'!BY21:BY120)</f>
        <v>0</v>
      </c>
      <c r="CA21" s="288">
        <f>SUM('Fondo de Aseguramiento'!BZ21:BZ120)</f>
        <v>0</v>
      </c>
      <c r="CB21" s="288">
        <f>SUM('Fondo de Aseguramiento'!CA21:CA120)</f>
        <v>0</v>
      </c>
      <c r="CC21" s="288">
        <f>SUM('Fondo de Aseguramiento'!CB21:CB120)</f>
        <v>0</v>
      </c>
      <c r="CD21" s="288">
        <f>SUM('Fondo de Aseguramiento'!CC21:CC120)</f>
        <v>0</v>
      </c>
      <c r="CE21" s="288">
        <f>SUM('Fondo de Aseguramiento'!CD21:CD120)</f>
        <v>0</v>
      </c>
      <c r="CF21" s="288">
        <f>SUM('Fondo de Aseguramiento'!CE21:CE120)</f>
        <v>0</v>
      </c>
      <c r="CG21" s="288">
        <f>SUM('Fondo de Aseguramiento'!CF21:CF120)</f>
        <v>0</v>
      </c>
      <c r="CH21" s="288">
        <f>SUM('Fondo de Aseguramiento'!CG21:CG120)</f>
        <v>0</v>
      </c>
      <c r="CI21" s="288">
        <f>SUM('Fondo de Aseguramiento'!CH21:CH120)</f>
        <v>0</v>
      </c>
      <c r="CJ21" s="288">
        <f>SUM('Fondo de Aseguramiento'!CI21:CI120)</f>
        <v>0</v>
      </c>
      <c r="CK21" s="288">
        <f>SUM('Fondo de Aseguramiento'!CJ21:CJ120)</f>
        <v>0</v>
      </c>
      <c r="CL21" s="288">
        <f>SUM('Fondo de Aseguramiento'!CK21:CK120)</f>
        <v>0</v>
      </c>
      <c r="CM21" s="288">
        <f>SUM('Fondo de Aseguramiento'!CL21:CL120)</f>
        <v>0</v>
      </c>
      <c r="CN21" s="288">
        <f>SUM('Fondo de Aseguramiento'!CM21:CM120)</f>
        <v>0</v>
      </c>
      <c r="CO21" s="288">
        <f>SUM('Fondo de Aseguramiento'!CN21:CN120)</f>
        <v>0</v>
      </c>
      <c r="CP21" s="288">
        <f>SUM('Fondo de Aseguramiento'!CO21:CO120)</f>
        <v>0</v>
      </c>
      <c r="CQ21" s="288">
        <f>SUM('Fondo de Aseguramiento'!CP21:CP120)</f>
        <v>0</v>
      </c>
      <c r="CR21" s="288">
        <f>SUM('Fondo de Aseguramiento'!CQ21:CQ120)</f>
        <v>0</v>
      </c>
      <c r="CS21" s="288">
        <f>SUM('Fondo de Aseguramiento'!CR21:CR120)</f>
        <v>0</v>
      </c>
      <c r="CT21" s="288">
        <f>SUM('Fondo de Aseguramiento'!CS21:CS120)</f>
        <v>0</v>
      </c>
      <c r="CU21" s="288">
        <f>SUM('Fondo de Aseguramiento'!CT21:CT120)</f>
        <v>0</v>
      </c>
      <c r="CV21" s="288">
        <f>SUM('Fondo de Aseguramiento'!CU21:CU120)</f>
        <v>0</v>
      </c>
      <c r="CW21" s="288">
        <f>SUM('Fondo de Aseguramiento'!CV21:CV120)</f>
        <v>0</v>
      </c>
      <c r="CX21" s="289">
        <f>SUM('Fondo de Aseguramiento'!CW21:CW120)</f>
        <v>0</v>
      </c>
    </row>
    <row r="22" spans="1:156" s="294" customFormat="1" x14ac:dyDescent="0.35">
      <c r="A22" s="287" t="s">
        <v>401</v>
      </c>
      <c r="B22" s="291"/>
      <c r="C22" s="291">
        <f t="shared" ref="C22:AH22" si="15">C20-C21</f>
        <v>0</v>
      </c>
      <c r="D22" s="291">
        <f t="shared" si="15"/>
        <v>0</v>
      </c>
      <c r="E22" s="291">
        <f t="shared" si="15"/>
        <v>0</v>
      </c>
      <c r="F22" s="291">
        <f t="shared" si="15"/>
        <v>0</v>
      </c>
      <c r="G22" s="291">
        <f t="shared" si="15"/>
        <v>0</v>
      </c>
      <c r="H22" s="291">
        <f t="shared" si="15"/>
        <v>0</v>
      </c>
      <c r="I22" s="291">
        <f t="shared" si="15"/>
        <v>0</v>
      </c>
      <c r="J22" s="291">
        <f t="shared" si="15"/>
        <v>0</v>
      </c>
      <c r="K22" s="291">
        <f t="shared" si="15"/>
        <v>0</v>
      </c>
      <c r="L22" s="291">
        <f t="shared" si="15"/>
        <v>0</v>
      </c>
      <c r="M22" s="291">
        <f t="shared" si="15"/>
        <v>0</v>
      </c>
      <c r="N22" s="291">
        <f t="shared" si="15"/>
        <v>0</v>
      </c>
      <c r="O22" s="291">
        <f t="shared" si="15"/>
        <v>0</v>
      </c>
      <c r="P22" s="291">
        <f t="shared" si="15"/>
        <v>0</v>
      </c>
      <c r="Q22" s="291">
        <f t="shared" si="15"/>
        <v>0</v>
      </c>
      <c r="R22" s="291">
        <f t="shared" si="15"/>
        <v>0</v>
      </c>
      <c r="S22" s="291">
        <f t="shared" si="15"/>
        <v>0</v>
      </c>
      <c r="T22" s="291">
        <f t="shared" si="15"/>
        <v>0</v>
      </c>
      <c r="U22" s="291">
        <f t="shared" si="15"/>
        <v>0</v>
      </c>
      <c r="V22" s="291">
        <f t="shared" si="15"/>
        <v>0</v>
      </c>
      <c r="W22" s="291">
        <f t="shared" si="15"/>
        <v>0</v>
      </c>
      <c r="X22" s="291">
        <f t="shared" si="15"/>
        <v>0</v>
      </c>
      <c r="Y22" s="291">
        <f t="shared" si="15"/>
        <v>0</v>
      </c>
      <c r="Z22" s="291">
        <f t="shared" si="15"/>
        <v>0</v>
      </c>
      <c r="AA22" s="291">
        <f t="shared" si="15"/>
        <v>0</v>
      </c>
      <c r="AB22" s="291">
        <f t="shared" si="15"/>
        <v>0</v>
      </c>
      <c r="AC22" s="291">
        <f t="shared" si="15"/>
        <v>0</v>
      </c>
      <c r="AD22" s="291">
        <f t="shared" si="15"/>
        <v>0</v>
      </c>
      <c r="AE22" s="291">
        <f t="shared" si="15"/>
        <v>0</v>
      </c>
      <c r="AF22" s="291">
        <f t="shared" si="15"/>
        <v>0</v>
      </c>
      <c r="AG22" s="291">
        <f t="shared" si="15"/>
        <v>0</v>
      </c>
      <c r="AH22" s="291">
        <f t="shared" si="15"/>
        <v>0</v>
      </c>
      <c r="AI22" s="291">
        <f t="shared" ref="AI22:BN22" si="16">AI20-AI21</f>
        <v>0</v>
      </c>
      <c r="AJ22" s="291">
        <f t="shared" si="16"/>
        <v>0</v>
      </c>
      <c r="AK22" s="291">
        <f t="shared" si="16"/>
        <v>0</v>
      </c>
      <c r="AL22" s="291">
        <f t="shared" si="16"/>
        <v>0</v>
      </c>
      <c r="AM22" s="291">
        <f t="shared" si="16"/>
        <v>0</v>
      </c>
      <c r="AN22" s="291">
        <f t="shared" si="16"/>
        <v>0</v>
      </c>
      <c r="AO22" s="291">
        <f t="shared" si="16"/>
        <v>0</v>
      </c>
      <c r="AP22" s="291">
        <f t="shared" si="16"/>
        <v>0</v>
      </c>
      <c r="AQ22" s="291">
        <f t="shared" si="16"/>
        <v>0</v>
      </c>
      <c r="AR22" s="291">
        <f t="shared" si="16"/>
        <v>0</v>
      </c>
      <c r="AS22" s="291">
        <f t="shared" si="16"/>
        <v>0</v>
      </c>
      <c r="AT22" s="291">
        <f t="shared" si="16"/>
        <v>0</v>
      </c>
      <c r="AU22" s="291">
        <f t="shared" si="16"/>
        <v>0</v>
      </c>
      <c r="AV22" s="291">
        <f t="shared" si="16"/>
        <v>0</v>
      </c>
      <c r="AW22" s="291">
        <f t="shared" si="16"/>
        <v>0</v>
      </c>
      <c r="AX22" s="291">
        <f t="shared" si="16"/>
        <v>0</v>
      </c>
      <c r="AY22" s="291">
        <f t="shared" si="16"/>
        <v>0</v>
      </c>
      <c r="AZ22" s="291">
        <f t="shared" si="16"/>
        <v>0</v>
      </c>
      <c r="BA22" s="291">
        <f t="shared" si="16"/>
        <v>0</v>
      </c>
      <c r="BB22" s="291">
        <f t="shared" si="16"/>
        <v>0</v>
      </c>
      <c r="BC22" s="291">
        <f t="shared" si="16"/>
        <v>0</v>
      </c>
      <c r="BD22" s="291">
        <f t="shared" si="16"/>
        <v>0</v>
      </c>
      <c r="BE22" s="291">
        <f t="shared" si="16"/>
        <v>0</v>
      </c>
      <c r="BF22" s="291">
        <f t="shared" si="16"/>
        <v>0</v>
      </c>
      <c r="BG22" s="291">
        <f t="shared" si="16"/>
        <v>0</v>
      </c>
      <c r="BH22" s="291">
        <f t="shared" si="16"/>
        <v>0</v>
      </c>
      <c r="BI22" s="291">
        <f t="shared" si="16"/>
        <v>0</v>
      </c>
      <c r="BJ22" s="291">
        <f t="shared" si="16"/>
        <v>0</v>
      </c>
      <c r="BK22" s="291">
        <f t="shared" si="16"/>
        <v>0</v>
      </c>
      <c r="BL22" s="291">
        <f t="shared" si="16"/>
        <v>0</v>
      </c>
      <c r="BM22" s="291">
        <f t="shared" si="16"/>
        <v>0</v>
      </c>
      <c r="BN22" s="291">
        <f t="shared" si="16"/>
        <v>0</v>
      </c>
      <c r="BO22" s="291">
        <f t="shared" ref="BO22:CT22" si="17">BO20-BO21</f>
        <v>0</v>
      </c>
      <c r="BP22" s="291">
        <f t="shared" si="17"/>
        <v>0</v>
      </c>
      <c r="BQ22" s="291">
        <f t="shared" si="17"/>
        <v>0</v>
      </c>
      <c r="BR22" s="291">
        <f t="shared" si="17"/>
        <v>0</v>
      </c>
      <c r="BS22" s="291">
        <f t="shared" si="17"/>
        <v>0</v>
      </c>
      <c r="BT22" s="291">
        <f t="shared" si="17"/>
        <v>0</v>
      </c>
      <c r="BU22" s="291">
        <f t="shared" si="17"/>
        <v>0</v>
      </c>
      <c r="BV22" s="291">
        <f t="shared" si="17"/>
        <v>0</v>
      </c>
      <c r="BW22" s="291">
        <f t="shared" si="17"/>
        <v>0</v>
      </c>
      <c r="BX22" s="291">
        <f t="shared" si="17"/>
        <v>0</v>
      </c>
      <c r="BY22" s="291">
        <f t="shared" si="17"/>
        <v>0</v>
      </c>
      <c r="BZ22" s="291">
        <f t="shared" si="17"/>
        <v>0</v>
      </c>
      <c r="CA22" s="291">
        <f t="shared" si="17"/>
        <v>0</v>
      </c>
      <c r="CB22" s="291">
        <f t="shared" si="17"/>
        <v>0</v>
      </c>
      <c r="CC22" s="291">
        <f t="shared" si="17"/>
        <v>0</v>
      </c>
      <c r="CD22" s="291">
        <f t="shared" si="17"/>
        <v>0</v>
      </c>
      <c r="CE22" s="291">
        <f t="shared" si="17"/>
        <v>0</v>
      </c>
      <c r="CF22" s="291">
        <f t="shared" si="17"/>
        <v>0</v>
      </c>
      <c r="CG22" s="291">
        <f t="shared" si="17"/>
        <v>0</v>
      </c>
      <c r="CH22" s="291">
        <f t="shared" si="17"/>
        <v>0</v>
      </c>
      <c r="CI22" s="291">
        <f t="shared" si="17"/>
        <v>0</v>
      </c>
      <c r="CJ22" s="291">
        <f t="shared" si="17"/>
        <v>0</v>
      </c>
      <c r="CK22" s="291">
        <f t="shared" si="17"/>
        <v>0</v>
      </c>
      <c r="CL22" s="291">
        <f t="shared" si="17"/>
        <v>0</v>
      </c>
      <c r="CM22" s="291">
        <f t="shared" si="17"/>
        <v>0</v>
      </c>
      <c r="CN22" s="291">
        <f t="shared" si="17"/>
        <v>0</v>
      </c>
      <c r="CO22" s="291">
        <f t="shared" si="17"/>
        <v>0</v>
      </c>
      <c r="CP22" s="291">
        <f t="shared" si="17"/>
        <v>0</v>
      </c>
      <c r="CQ22" s="291">
        <f t="shared" si="17"/>
        <v>0</v>
      </c>
      <c r="CR22" s="291">
        <f t="shared" si="17"/>
        <v>0</v>
      </c>
      <c r="CS22" s="291">
        <f t="shared" si="17"/>
        <v>0</v>
      </c>
      <c r="CT22" s="291">
        <f t="shared" si="17"/>
        <v>0</v>
      </c>
      <c r="CU22" s="291">
        <f t="shared" ref="CU22:CX22" si="18">CU20-CU21</f>
        <v>0</v>
      </c>
      <c r="CV22" s="291">
        <f t="shared" si="18"/>
        <v>0</v>
      </c>
      <c r="CW22" s="291">
        <f t="shared" si="18"/>
        <v>0</v>
      </c>
      <c r="CX22" s="292">
        <f t="shared" si="18"/>
        <v>0</v>
      </c>
      <c r="CY22" s="293"/>
      <c r="CZ22" s="293"/>
      <c r="DA22" s="293"/>
      <c r="DB22" s="293"/>
      <c r="DC22" s="293"/>
      <c r="DD22" s="293"/>
      <c r="DE22" s="293"/>
      <c r="DF22" s="293"/>
      <c r="DG22" s="293"/>
      <c r="DH22" s="293"/>
      <c r="DI22" s="293"/>
      <c r="DJ22" s="293"/>
      <c r="DK22" s="293"/>
      <c r="DL22" s="293"/>
      <c r="DM22" s="293"/>
      <c r="DN22" s="293"/>
      <c r="DO22" s="293"/>
      <c r="DP22" s="293"/>
      <c r="DQ22" s="293"/>
      <c r="DR22" s="293"/>
      <c r="DS22" s="293"/>
      <c r="DT22" s="293"/>
      <c r="DU22" s="293"/>
      <c r="DV22" s="293"/>
      <c r="DW22" s="293"/>
      <c r="DX22" s="293"/>
      <c r="DY22" s="293"/>
      <c r="DZ22" s="293"/>
      <c r="EA22" s="293"/>
      <c r="EB22" s="293"/>
      <c r="EC22" s="293"/>
      <c r="ED22" s="293"/>
      <c r="EE22" s="293"/>
      <c r="EF22" s="293"/>
      <c r="EG22" s="293"/>
      <c r="EH22" s="293"/>
      <c r="EI22" s="293"/>
      <c r="EJ22" s="293"/>
      <c r="EK22" s="293"/>
      <c r="EL22" s="293"/>
      <c r="EM22" s="293"/>
      <c r="EN22" s="293"/>
      <c r="EO22" s="293"/>
      <c r="EP22" s="293"/>
      <c r="EQ22" s="293"/>
      <c r="ER22" s="293"/>
      <c r="ES22" s="293"/>
      <c r="ET22" s="293"/>
      <c r="EU22" s="293"/>
      <c r="EV22" s="293"/>
      <c r="EW22" s="293"/>
      <c r="EX22" s="293"/>
      <c r="EY22" s="293"/>
    </row>
    <row r="23" spans="1:156" s="270" customFormat="1" x14ac:dyDescent="0.35">
      <c r="A23" s="285" t="s">
        <v>400</v>
      </c>
      <c r="B23" s="271"/>
      <c r="C23" s="271">
        <v>0</v>
      </c>
      <c r="D23" s="271">
        <v>0</v>
      </c>
      <c r="E23" s="271">
        <v>0</v>
      </c>
      <c r="F23" s="271">
        <v>0</v>
      </c>
      <c r="G23" s="271">
        <v>0</v>
      </c>
      <c r="H23" s="271">
        <f>H22</f>
        <v>0</v>
      </c>
      <c r="I23" s="271">
        <v>0</v>
      </c>
      <c r="J23" s="271">
        <v>0</v>
      </c>
      <c r="K23" s="271">
        <v>0</v>
      </c>
      <c r="L23" s="271">
        <v>0</v>
      </c>
      <c r="M23" s="271">
        <v>0</v>
      </c>
      <c r="N23" s="271">
        <f>N22-SUM($C$23:M23)</f>
        <v>0</v>
      </c>
      <c r="O23" s="271">
        <v>0</v>
      </c>
      <c r="P23" s="271">
        <v>0</v>
      </c>
      <c r="Q23" s="271">
        <v>0</v>
      </c>
      <c r="R23" s="271">
        <v>0</v>
      </c>
      <c r="S23" s="271">
        <v>0</v>
      </c>
      <c r="T23" s="271">
        <f>T22-SUM($B$23:S23)</f>
        <v>0</v>
      </c>
      <c r="U23" s="271">
        <v>0</v>
      </c>
      <c r="V23" s="271">
        <v>0</v>
      </c>
      <c r="W23" s="271">
        <v>0</v>
      </c>
      <c r="X23" s="271">
        <v>0</v>
      </c>
      <c r="Y23" s="271">
        <v>0</v>
      </c>
      <c r="Z23" s="271">
        <f>Z22-SUM($B$23:Y23)</f>
        <v>0</v>
      </c>
      <c r="AA23" s="271">
        <v>0</v>
      </c>
      <c r="AB23" s="271">
        <v>0</v>
      </c>
      <c r="AC23" s="271">
        <v>0</v>
      </c>
      <c r="AD23" s="271">
        <v>0</v>
      </c>
      <c r="AE23" s="271">
        <v>0</v>
      </c>
      <c r="AF23" s="271">
        <f>AF22-SUM($B$23:AE23)</f>
        <v>0</v>
      </c>
      <c r="AG23" s="271">
        <v>0</v>
      </c>
      <c r="AH23" s="271">
        <v>0</v>
      </c>
      <c r="AI23" s="271">
        <v>0</v>
      </c>
      <c r="AJ23" s="271">
        <v>0</v>
      </c>
      <c r="AK23" s="271">
        <v>0</v>
      </c>
      <c r="AL23" s="271">
        <f>AL22-SUM($B$23:AK23)</f>
        <v>0</v>
      </c>
      <c r="AM23" s="271">
        <v>0</v>
      </c>
      <c r="AN23" s="271">
        <v>0</v>
      </c>
      <c r="AO23" s="271">
        <v>0</v>
      </c>
      <c r="AP23" s="271">
        <v>0</v>
      </c>
      <c r="AQ23" s="271">
        <v>0</v>
      </c>
      <c r="AR23" s="271">
        <f>AR22-SUM($B$23:AQ23)</f>
        <v>0</v>
      </c>
      <c r="AS23" s="271">
        <v>0</v>
      </c>
      <c r="AT23" s="271">
        <v>0</v>
      </c>
      <c r="AU23" s="271">
        <v>0</v>
      </c>
      <c r="AV23" s="271">
        <v>0</v>
      </c>
      <c r="AW23" s="271">
        <v>0</v>
      </c>
      <c r="AX23" s="271">
        <f>AX22-SUM($B$23:AW23)</f>
        <v>0</v>
      </c>
      <c r="AY23" s="271">
        <v>0</v>
      </c>
      <c r="AZ23" s="271">
        <v>0</v>
      </c>
      <c r="BA23" s="271">
        <v>0</v>
      </c>
      <c r="BB23" s="271">
        <v>0</v>
      </c>
      <c r="BC23" s="271">
        <v>0</v>
      </c>
      <c r="BD23" s="271">
        <f>BD22-SUM($B$23:BC23)</f>
        <v>0</v>
      </c>
      <c r="BE23" s="271">
        <v>0</v>
      </c>
      <c r="BF23" s="271">
        <v>0</v>
      </c>
      <c r="BG23" s="271">
        <v>0</v>
      </c>
      <c r="BH23" s="271">
        <v>0</v>
      </c>
      <c r="BI23" s="271">
        <v>0</v>
      </c>
      <c r="BJ23" s="271">
        <f>BJ22-SUM($B$23:BI23)</f>
        <v>0</v>
      </c>
      <c r="BK23" s="271">
        <v>0</v>
      </c>
      <c r="BL23" s="271">
        <v>0</v>
      </c>
      <c r="BM23" s="271">
        <v>0</v>
      </c>
      <c r="BN23" s="271">
        <v>0</v>
      </c>
      <c r="BO23" s="271">
        <v>0</v>
      </c>
      <c r="BP23" s="271">
        <f>BP22-SUM($B$23:BO23)</f>
        <v>0</v>
      </c>
      <c r="BQ23" s="271">
        <v>0</v>
      </c>
      <c r="BR23" s="271">
        <v>0</v>
      </c>
      <c r="BS23" s="271">
        <v>0</v>
      </c>
      <c r="BT23" s="271">
        <v>0</v>
      </c>
      <c r="BU23" s="271">
        <v>0</v>
      </c>
      <c r="BV23" s="271">
        <f>BV22-SUM($B$23:BU23)</f>
        <v>0</v>
      </c>
      <c r="BW23" s="271">
        <v>0</v>
      </c>
      <c r="BX23" s="271">
        <v>0</v>
      </c>
      <c r="BY23" s="271">
        <v>0</v>
      </c>
      <c r="BZ23" s="271">
        <v>0</v>
      </c>
      <c r="CA23" s="271">
        <v>0</v>
      </c>
      <c r="CB23" s="271">
        <f>CB22-SUM($B$23:CA23)</f>
        <v>0</v>
      </c>
      <c r="CC23" s="271">
        <v>0</v>
      </c>
      <c r="CD23" s="271">
        <v>0</v>
      </c>
      <c r="CE23" s="271">
        <v>0</v>
      </c>
      <c r="CF23" s="271">
        <v>0</v>
      </c>
      <c r="CG23" s="271">
        <v>0</v>
      </c>
      <c r="CH23" s="271">
        <f>CH22-SUM($B$23:CG23)</f>
        <v>0</v>
      </c>
      <c r="CI23" s="271">
        <v>0</v>
      </c>
      <c r="CJ23" s="271">
        <v>0</v>
      </c>
      <c r="CK23" s="271">
        <v>0</v>
      </c>
      <c r="CL23" s="271">
        <v>0</v>
      </c>
      <c r="CM23" s="271">
        <v>0</v>
      </c>
      <c r="CN23" s="271">
        <f>CN22-SUM($B$23:CM23)</f>
        <v>0</v>
      </c>
      <c r="CO23" s="271">
        <v>0</v>
      </c>
      <c r="CP23" s="271">
        <v>0</v>
      </c>
      <c r="CQ23" s="271">
        <v>0</v>
      </c>
      <c r="CR23" s="271">
        <v>0</v>
      </c>
      <c r="CS23" s="271">
        <v>0</v>
      </c>
      <c r="CT23" s="271">
        <f>CT22-SUM($B$23:CS23)</f>
        <v>0</v>
      </c>
      <c r="CU23" s="271">
        <v>0</v>
      </c>
      <c r="CV23" s="271">
        <v>0</v>
      </c>
      <c r="CW23" s="271">
        <v>0</v>
      </c>
      <c r="CX23" s="286">
        <v>0</v>
      </c>
      <c r="CY23" s="283"/>
      <c r="CZ23" s="283"/>
      <c r="DA23" s="283"/>
      <c r="DB23" s="283"/>
      <c r="DC23" s="283"/>
      <c r="DD23" s="283"/>
      <c r="DE23" s="283"/>
      <c r="DF23" s="283"/>
      <c r="DG23" s="283"/>
      <c r="DH23" s="283"/>
      <c r="DI23" s="283"/>
      <c r="DJ23" s="283"/>
      <c r="DK23" s="283"/>
      <c r="DL23" s="283"/>
      <c r="DM23" s="283"/>
      <c r="DN23" s="283"/>
      <c r="DO23" s="283"/>
      <c r="DP23" s="283"/>
      <c r="DQ23" s="283"/>
      <c r="DR23" s="283"/>
      <c r="DS23" s="283"/>
      <c r="DT23" s="283"/>
      <c r="DU23" s="283"/>
      <c r="DV23" s="283"/>
      <c r="DW23" s="283"/>
      <c r="DX23" s="283"/>
      <c r="DY23" s="283"/>
      <c r="DZ23" s="283"/>
      <c r="EA23" s="283"/>
      <c r="EB23" s="283"/>
      <c r="EC23" s="283"/>
      <c r="ED23" s="283"/>
      <c r="EE23" s="283"/>
      <c r="EF23" s="283"/>
      <c r="EG23" s="283"/>
      <c r="EH23" s="283"/>
      <c r="EI23" s="283"/>
      <c r="EJ23" s="283"/>
      <c r="EK23" s="283"/>
      <c r="EL23" s="283"/>
      <c r="EM23" s="283"/>
      <c r="EN23" s="283"/>
      <c r="EO23" s="283"/>
      <c r="EP23" s="283"/>
      <c r="EQ23" s="283"/>
      <c r="ER23" s="283"/>
      <c r="ES23" s="283"/>
      <c r="ET23" s="283"/>
      <c r="EU23" s="283"/>
      <c r="EV23" s="283"/>
      <c r="EW23" s="283"/>
      <c r="EX23" s="283"/>
      <c r="EY23" s="283"/>
    </row>
    <row r="24" spans="1:156" customFormat="1" x14ac:dyDescent="0.35">
      <c r="A24" s="285" t="s">
        <v>403</v>
      </c>
      <c r="B24" s="121"/>
      <c r="C24" s="121">
        <f>SUM($B$17)</f>
        <v>0</v>
      </c>
      <c r="D24" s="121">
        <f>SUM($B$23:D23)</f>
        <v>0</v>
      </c>
      <c r="E24" s="121">
        <f>SUM($B$23:E23)</f>
        <v>0</v>
      </c>
      <c r="F24" s="121">
        <f>SUM($B$23:F23)</f>
        <v>0</v>
      </c>
      <c r="G24" s="121">
        <f>SUM($B$23:G23)</f>
        <v>0</v>
      </c>
      <c r="H24" s="121">
        <f>SUM($B$23:H23)</f>
        <v>0</v>
      </c>
      <c r="I24" s="121">
        <f>SUM($B$23:I23)</f>
        <v>0</v>
      </c>
      <c r="J24" s="121">
        <f>SUM($B$23:J23)</f>
        <v>0</v>
      </c>
      <c r="K24" s="121">
        <f>SUM($B$23:K23)</f>
        <v>0</v>
      </c>
      <c r="L24" s="121">
        <f>SUM($B$23:L23)</f>
        <v>0</v>
      </c>
      <c r="M24" s="121">
        <f>SUM($B$23:M23)</f>
        <v>0</v>
      </c>
      <c r="N24" s="121">
        <f>SUM($B$23:N23)</f>
        <v>0</v>
      </c>
      <c r="O24" s="121">
        <f>SUM($B$23:O23)</f>
        <v>0</v>
      </c>
      <c r="P24" s="121">
        <f>SUM($B$23:P23)</f>
        <v>0</v>
      </c>
      <c r="Q24" s="121">
        <f>SUM($B$23:Q23)</f>
        <v>0</v>
      </c>
      <c r="R24" s="121">
        <f>SUM($B$23:R23)</f>
        <v>0</v>
      </c>
      <c r="S24" s="121">
        <f>SUM($B$23:S23)</f>
        <v>0</v>
      </c>
      <c r="T24" s="121">
        <f>SUM($B$23:T23)</f>
        <v>0</v>
      </c>
      <c r="U24" s="121">
        <f>SUM($B$23:U23)</f>
        <v>0</v>
      </c>
      <c r="V24" s="121">
        <f>SUM($B$23:V23)</f>
        <v>0</v>
      </c>
      <c r="W24" s="121">
        <f>SUM($B$23:W23)</f>
        <v>0</v>
      </c>
      <c r="X24" s="121">
        <f>SUM($B$23:X23)</f>
        <v>0</v>
      </c>
      <c r="Y24" s="121">
        <f>SUM($B$23:Y23)</f>
        <v>0</v>
      </c>
      <c r="Z24" s="121">
        <f>SUM($B$23:Z23)</f>
        <v>0</v>
      </c>
      <c r="AA24" s="121">
        <f>SUM($B$23:AA23)</f>
        <v>0</v>
      </c>
      <c r="AB24" s="121">
        <f>SUM($B$23:AB23)</f>
        <v>0</v>
      </c>
      <c r="AC24" s="121">
        <f>SUM($B$23:AC23)</f>
        <v>0</v>
      </c>
      <c r="AD24" s="121">
        <f>SUM($B$23:AD23)</f>
        <v>0</v>
      </c>
      <c r="AE24" s="121">
        <f>SUM($B$23:AE23)</f>
        <v>0</v>
      </c>
      <c r="AF24" s="121">
        <f>SUM($B$23:AF23)</f>
        <v>0</v>
      </c>
      <c r="AG24" s="121">
        <f>SUM($B$23:AG23)</f>
        <v>0</v>
      </c>
      <c r="AH24" s="121">
        <f>SUM($B$23:AH23)</f>
        <v>0</v>
      </c>
      <c r="AI24" s="121">
        <f>SUM($B$23:AI23)</f>
        <v>0</v>
      </c>
      <c r="AJ24" s="121">
        <f>SUM($B$23:AJ23)</f>
        <v>0</v>
      </c>
      <c r="AK24" s="121">
        <f>SUM($B$23:AK23)</f>
        <v>0</v>
      </c>
      <c r="AL24" s="121">
        <f>SUM($B$23:AL23)</f>
        <v>0</v>
      </c>
      <c r="AM24" s="121">
        <f>SUM($B$23:AM23)</f>
        <v>0</v>
      </c>
      <c r="AN24" s="121">
        <f>SUM($B$23:AN23)</f>
        <v>0</v>
      </c>
      <c r="AO24" s="121">
        <f>SUM($B$23:AO23)</f>
        <v>0</v>
      </c>
      <c r="AP24" s="121">
        <f>SUM($B$23:AP23)</f>
        <v>0</v>
      </c>
      <c r="AQ24" s="121">
        <f>SUM($B$23:AQ23)</f>
        <v>0</v>
      </c>
      <c r="AR24" s="121">
        <f>SUM($B$23:AR23)</f>
        <v>0</v>
      </c>
      <c r="AS24" s="121">
        <f>SUM($B$23:AS23)</f>
        <v>0</v>
      </c>
      <c r="AT24" s="121">
        <f>SUM($B$23:AT23)</f>
        <v>0</v>
      </c>
      <c r="AU24" s="121">
        <f>SUM($B$23:AU23)</f>
        <v>0</v>
      </c>
      <c r="AV24" s="121">
        <f>SUM($B$23:AV23)</f>
        <v>0</v>
      </c>
      <c r="AW24" s="121">
        <f>SUM($B$23:AW23)</f>
        <v>0</v>
      </c>
      <c r="AX24" s="121">
        <f>SUM($B$23:AX23)</f>
        <v>0</v>
      </c>
      <c r="AY24" s="121">
        <f>SUM($B$23:AY23)</f>
        <v>0</v>
      </c>
      <c r="AZ24" s="121">
        <f>SUM($B$23:AZ23)</f>
        <v>0</v>
      </c>
      <c r="BA24" s="121">
        <f>SUM($B$23:BA23)</f>
        <v>0</v>
      </c>
      <c r="BB24" s="121">
        <f>SUM($B$23:BB23)</f>
        <v>0</v>
      </c>
      <c r="BC24" s="121">
        <f>SUM($B$23:BC23)</f>
        <v>0</v>
      </c>
      <c r="BD24" s="121">
        <f>SUM($B$23:BD23)</f>
        <v>0</v>
      </c>
      <c r="BE24" s="121">
        <f>SUM($B$23:BE23)</f>
        <v>0</v>
      </c>
      <c r="BF24" s="121">
        <f>SUM($B$23:BF23)</f>
        <v>0</v>
      </c>
      <c r="BG24" s="121">
        <f>SUM($B$23:BG23)</f>
        <v>0</v>
      </c>
      <c r="BH24" s="121">
        <f>SUM($B$23:BH23)</f>
        <v>0</v>
      </c>
      <c r="BI24" s="121">
        <f>SUM($B$23:BI23)</f>
        <v>0</v>
      </c>
      <c r="BJ24" s="121">
        <f>SUM($B$23:BJ23)</f>
        <v>0</v>
      </c>
      <c r="BK24" s="121">
        <f>SUM($B$23:BK23)</f>
        <v>0</v>
      </c>
      <c r="BL24" s="121">
        <f>SUM($B$23:BL23)</f>
        <v>0</v>
      </c>
      <c r="BM24" s="121">
        <f>SUM($B$23:BM23)</f>
        <v>0</v>
      </c>
      <c r="BN24" s="121">
        <f>SUM($B$23:BN23)</f>
        <v>0</v>
      </c>
      <c r="BO24" s="121">
        <f>SUM($B$23:BO23)</f>
        <v>0</v>
      </c>
      <c r="BP24" s="121">
        <f>SUM($B$23:BP23)</f>
        <v>0</v>
      </c>
      <c r="BQ24" s="121">
        <f>SUM($B$23:BQ23)</f>
        <v>0</v>
      </c>
      <c r="BR24" s="121">
        <f>SUM($B$23:BR23)</f>
        <v>0</v>
      </c>
      <c r="BS24" s="121">
        <f>SUM($B$23:BS23)</f>
        <v>0</v>
      </c>
      <c r="BT24" s="121">
        <f>SUM($B$23:BT23)</f>
        <v>0</v>
      </c>
      <c r="BU24" s="121">
        <f>SUM($B$23:BU23)</f>
        <v>0</v>
      </c>
      <c r="BV24" s="121">
        <f>SUM($B$23:BV23)</f>
        <v>0</v>
      </c>
      <c r="BW24" s="121">
        <f>SUM($B$23:BW23)</f>
        <v>0</v>
      </c>
      <c r="BX24" s="121">
        <f>SUM($B$23:BX23)</f>
        <v>0</v>
      </c>
      <c r="BY24" s="121">
        <f>SUM($B$23:BY23)</f>
        <v>0</v>
      </c>
      <c r="BZ24" s="121">
        <f>SUM($B$23:BZ23)</f>
        <v>0</v>
      </c>
      <c r="CA24" s="121">
        <f>SUM($B$23:CA23)</f>
        <v>0</v>
      </c>
      <c r="CB24" s="121">
        <f>SUM($B$23:CB23)</f>
        <v>0</v>
      </c>
      <c r="CC24" s="121">
        <f>SUM($B$23:CC23)</f>
        <v>0</v>
      </c>
      <c r="CD24" s="121">
        <f>SUM($B$23:CD23)</f>
        <v>0</v>
      </c>
      <c r="CE24" s="121">
        <f>SUM($B$23:CE23)</f>
        <v>0</v>
      </c>
      <c r="CF24" s="121">
        <f>SUM($B$23:CF23)</f>
        <v>0</v>
      </c>
      <c r="CG24" s="121">
        <f>SUM($B$23:CG23)</f>
        <v>0</v>
      </c>
      <c r="CH24" s="121">
        <f>SUM($B$23:CH23)</f>
        <v>0</v>
      </c>
      <c r="CI24" s="121">
        <f>SUM($B$23:CI23)</f>
        <v>0</v>
      </c>
      <c r="CJ24" s="121">
        <f>SUM($B$23:CJ23)</f>
        <v>0</v>
      </c>
      <c r="CK24" s="121">
        <f>SUM($B$23:CK23)</f>
        <v>0</v>
      </c>
      <c r="CL24" s="121">
        <f>SUM($B$23:CL23)</f>
        <v>0</v>
      </c>
      <c r="CM24" s="121">
        <f>SUM($B$23:CM23)</f>
        <v>0</v>
      </c>
      <c r="CN24" s="121">
        <f>SUM($B$23:CN23)</f>
        <v>0</v>
      </c>
      <c r="CO24" s="121">
        <f>SUM($B$23:CO23)</f>
        <v>0</v>
      </c>
      <c r="CP24" s="121">
        <f>SUM($B$23:CP23)</f>
        <v>0</v>
      </c>
      <c r="CQ24" s="121">
        <f>SUM($B$23:CQ23)</f>
        <v>0</v>
      </c>
      <c r="CR24" s="121">
        <f>SUM($B$23:CR23)</f>
        <v>0</v>
      </c>
      <c r="CS24" s="121">
        <f>SUM($B$23:CS23)</f>
        <v>0</v>
      </c>
      <c r="CT24" s="121">
        <f>SUM($B$23:CT23)</f>
        <v>0</v>
      </c>
      <c r="CU24" s="121">
        <f>SUM($B$23:CU23)</f>
        <v>0</v>
      </c>
      <c r="CV24" s="121">
        <f>SUM($B$23:CV23)</f>
        <v>0</v>
      </c>
      <c r="CW24" s="121">
        <f>SUM($B$23:CW23)</f>
        <v>0</v>
      </c>
      <c r="CX24" s="275">
        <f>SUM($B$23:CX23)</f>
        <v>0</v>
      </c>
    </row>
    <row r="25" spans="1:156" s="14" customFormat="1" ht="26.25" customHeight="1" x14ac:dyDescent="0.35">
      <c r="A25" s="116" t="s">
        <v>404</v>
      </c>
      <c r="B25" s="14">
        <f>B17-B19</f>
        <v>0</v>
      </c>
      <c r="C25" s="14">
        <f t="shared" ref="C25:AH25" si="19">C17-C19+C23</f>
        <v>0</v>
      </c>
      <c r="D25" s="14">
        <f t="shared" si="19"/>
        <v>0</v>
      </c>
      <c r="E25" s="14">
        <f t="shared" si="19"/>
        <v>0</v>
      </c>
      <c r="F25" s="14">
        <f t="shared" si="19"/>
        <v>0</v>
      </c>
      <c r="G25" s="14">
        <f t="shared" si="19"/>
        <v>0</v>
      </c>
      <c r="H25" s="14">
        <f t="shared" si="19"/>
        <v>0</v>
      </c>
      <c r="I25" s="14">
        <f t="shared" si="19"/>
        <v>0</v>
      </c>
      <c r="J25" s="14">
        <f t="shared" si="19"/>
        <v>0</v>
      </c>
      <c r="K25" s="14">
        <f t="shared" si="19"/>
        <v>0</v>
      </c>
      <c r="L25" s="14">
        <f t="shared" si="19"/>
        <v>0</v>
      </c>
      <c r="M25" s="14">
        <f t="shared" si="19"/>
        <v>0</v>
      </c>
      <c r="N25" s="14">
        <f t="shared" si="19"/>
        <v>0</v>
      </c>
      <c r="O25" s="14">
        <f t="shared" si="19"/>
        <v>0</v>
      </c>
      <c r="P25" s="14">
        <f t="shared" si="19"/>
        <v>0</v>
      </c>
      <c r="Q25" s="14">
        <f t="shared" si="19"/>
        <v>0</v>
      </c>
      <c r="R25" s="14">
        <f t="shared" si="19"/>
        <v>0</v>
      </c>
      <c r="S25" s="14">
        <f t="shared" si="19"/>
        <v>0</v>
      </c>
      <c r="T25" s="14">
        <f t="shared" si="19"/>
        <v>0</v>
      </c>
      <c r="U25" s="14">
        <f t="shared" si="19"/>
        <v>0</v>
      </c>
      <c r="V25" s="14">
        <f t="shared" si="19"/>
        <v>0</v>
      </c>
      <c r="W25" s="14">
        <f t="shared" si="19"/>
        <v>0</v>
      </c>
      <c r="X25" s="14">
        <f t="shared" si="19"/>
        <v>0</v>
      </c>
      <c r="Y25" s="14">
        <f t="shared" si="19"/>
        <v>0</v>
      </c>
      <c r="Z25" s="14">
        <f t="shared" si="19"/>
        <v>0</v>
      </c>
      <c r="AA25" s="14">
        <f t="shared" si="19"/>
        <v>0</v>
      </c>
      <c r="AB25" s="14">
        <f t="shared" si="19"/>
        <v>0</v>
      </c>
      <c r="AC25" s="14">
        <f t="shared" si="19"/>
        <v>0</v>
      </c>
      <c r="AD25" s="14">
        <f t="shared" si="19"/>
        <v>0</v>
      </c>
      <c r="AE25" s="14">
        <f t="shared" si="19"/>
        <v>0</v>
      </c>
      <c r="AF25" s="14">
        <f t="shared" si="19"/>
        <v>0</v>
      </c>
      <c r="AG25" s="14">
        <f t="shared" si="19"/>
        <v>0</v>
      </c>
      <c r="AH25" s="14">
        <f t="shared" si="19"/>
        <v>0</v>
      </c>
      <c r="AI25" s="14">
        <f t="shared" ref="AI25:BN25" si="20">AI17-AI19+AI23</f>
        <v>0</v>
      </c>
      <c r="AJ25" s="14">
        <f t="shared" si="20"/>
        <v>0</v>
      </c>
      <c r="AK25" s="14">
        <f t="shared" si="20"/>
        <v>0</v>
      </c>
      <c r="AL25" s="14">
        <f t="shared" si="20"/>
        <v>0</v>
      </c>
      <c r="AM25" s="14">
        <f t="shared" si="20"/>
        <v>0</v>
      </c>
      <c r="AN25" s="14">
        <f t="shared" si="20"/>
        <v>0</v>
      </c>
      <c r="AO25" s="14">
        <f t="shared" si="20"/>
        <v>0</v>
      </c>
      <c r="AP25" s="14">
        <f t="shared" si="20"/>
        <v>0</v>
      </c>
      <c r="AQ25" s="14">
        <f t="shared" si="20"/>
        <v>0</v>
      </c>
      <c r="AR25" s="14">
        <f t="shared" si="20"/>
        <v>0</v>
      </c>
      <c r="AS25" s="14">
        <f t="shared" si="20"/>
        <v>0</v>
      </c>
      <c r="AT25" s="14">
        <f t="shared" si="20"/>
        <v>0</v>
      </c>
      <c r="AU25" s="14">
        <f t="shared" si="20"/>
        <v>0</v>
      </c>
      <c r="AV25" s="14">
        <f t="shared" si="20"/>
        <v>0</v>
      </c>
      <c r="AW25" s="14">
        <f t="shared" si="20"/>
        <v>0</v>
      </c>
      <c r="AX25" s="14">
        <f t="shared" si="20"/>
        <v>0</v>
      </c>
      <c r="AY25" s="14">
        <f t="shared" si="20"/>
        <v>0</v>
      </c>
      <c r="AZ25" s="14">
        <f t="shared" si="20"/>
        <v>0</v>
      </c>
      <c r="BA25" s="14">
        <f t="shared" si="20"/>
        <v>0</v>
      </c>
      <c r="BB25" s="14">
        <f t="shared" si="20"/>
        <v>0</v>
      </c>
      <c r="BC25" s="14">
        <f t="shared" si="20"/>
        <v>0</v>
      </c>
      <c r="BD25" s="14">
        <f t="shared" si="20"/>
        <v>0</v>
      </c>
      <c r="BE25" s="14">
        <f t="shared" si="20"/>
        <v>0</v>
      </c>
      <c r="BF25" s="14">
        <f t="shared" si="20"/>
        <v>0</v>
      </c>
      <c r="BG25" s="14">
        <f t="shared" si="20"/>
        <v>0</v>
      </c>
      <c r="BH25" s="14">
        <f t="shared" si="20"/>
        <v>0</v>
      </c>
      <c r="BI25" s="14">
        <f t="shared" si="20"/>
        <v>0</v>
      </c>
      <c r="BJ25" s="14">
        <f t="shared" si="20"/>
        <v>0</v>
      </c>
      <c r="BK25" s="14">
        <f t="shared" si="20"/>
        <v>0</v>
      </c>
      <c r="BL25" s="14">
        <f t="shared" si="20"/>
        <v>0</v>
      </c>
      <c r="BM25" s="14">
        <f t="shared" si="20"/>
        <v>0</v>
      </c>
      <c r="BN25" s="14">
        <f t="shared" si="20"/>
        <v>0</v>
      </c>
      <c r="BO25" s="14">
        <f t="shared" ref="BO25:CX25" si="21">BO17-BO19+BO23</f>
        <v>0</v>
      </c>
      <c r="BP25" s="14">
        <f t="shared" si="21"/>
        <v>0</v>
      </c>
      <c r="BQ25" s="14">
        <f t="shared" si="21"/>
        <v>0</v>
      </c>
      <c r="BR25" s="14">
        <f t="shared" si="21"/>
        <v>0</v>
      </c>
      <c r="BS25" s="14">
        <f t="shared" si="21"/>
        <v>0</v>
      </c>
      <c r="BT25" s="14">
        <f t="shared" si="21"/>
        <v>0</v>
      </c>
      <c r="BU25" s="14">
        <f t="shared" si="21"/>
        <v>0</v>
      </c>
      <c r="BV25" s="14">
        <f t="shared" si="21"/>
        <v>0</v>
      </c>
      <c r="BW25" s="14">
        <f t="shared" si="21"/>
        <v>0</v>
      </c>
      <c r="BX25" s="14">
        <f t="shared" si="21"/>
        <v>0</v>
      </c>
      <c r="BY25" s="14">
        <f t="shared" si="21"/>
        <v>0</v>
      </c>
      <c r="BZ25" s="14">
        <f t="shared" si="21"/>
        <v>0</v>
      </c>
      <c r="CA25" s="14">
        <f t="shared" si="21"/>
        <v>0</v>
      </c>
      <c r="CB25" s="14">
        <f t="shared" si="21"/>
        <v>0</v>
      </c>
      <c r="CC25" s="14">
        <f t="shared" si="21"/>
        <v>0</v>
      </c>
      <c r="CD25" s="14">
        <f t="shared" si="21"/>
        <v>0</v>
      </c>
      <c r="CE25" s="14">
        <f t="shared" si="21"/>
        <v>0</v>
      </c>
      <c r="CF25" s="14">
        <f t="shared" si="21"/>
        <v>0</v>
      </c>
      <c r="CG25" s="14">
        <f t="shared" si="21"/>
        <v>0</v>
      </c>
      <c r="CH25" s="14">
        <f t="shared" si="21"/>
        <v>0</v>
      </c>
      <c r="CI25" s="14">
        <f t="shared" si="21"/>
        <v>0</v>
      </c>
      <c r="CJ25" s="14">
        <f t="shared" si="21"/>
        <v>0</v>
      </c>
      <c r="CK25" s="14">
        <f t="shared" si="21"/>
        <v>0</v>
      </c>
      <c r="CL25" s="14">
        <f t="shared" si="21"/>
        <v>0</v>
      </c>
      <c r="CM25" s="14">
        <f t="shared" si="21"/>
        <v>0</v>
      </c>
      <c r="CN25" s="14">
        <f t="shared" si="21"/>
        <v>0</v>
      </c>
      <c r="CO25" s="14">
        <f t="shared" si="21"/>
        <v>0</v>
      </c>
      <c r="CP25" s="14">
        <f t="shared" si="21"/>
        <v>0</v>
      </c>
      <c r="CQ25" s="14">
        <f t="shared" si="21"/>
        <v>0</v>
      </c>
      <c r="CR25" s="14">
        <f t="shared" si="21"/>
        <v>0</v>
      </c>
      <c r="CS25" s="14">
        <f t="shared" si="21"/>
        <v>0</v>
      </c>
      <c r="CT25" s="14">
        <f t="shared" si="21"/>
        <v>0</v>
      </c>
      <c r="CU25" s="14">
        <f t="shared" si="21"/>
        <v>0</v>
      </c>
      <c r="CV25" s="14">
        <f t="shared" si="21"/>
        <v>0</v>
      </c>
      <c r="CW25" s="14">
        <f t="shared" si="21"/>
        <v>0</v>
      </c>
      <c r="CX25" s="273">
        <f t="shared" si="21"/>
        <v>0</v>
      </c>
      <c r="CY25" s="283"/>
      <c r="CZ25" s="283"/>
      <c r="DA25" s="283"/>
      <c r="DB25" s="283"/>
      <c r="DC25" s="283"/>
      <c r="DD25" s="283"/>
      <c r="DE25" s="283"/>
      <c r="DF25" s="283"/>
      <c r="DG25" s="283"/>
      <c r="DH25" s="283"/>
      <c r="DI25" s="283"/>
      <c r="DJ25" s="283"/>
      <c r="DK25" s="283"/>
      <c r="DL25" s="283"/>
      <c r="DM25" s="283"/>
      <c r="DN25" s="283"/>
      <c r="DO25" s="283"/>
      <c r="DP25" s="283"/>
      <c r="DQ25" s="283"/>
      <c r="DR25" s="283"/>
      <c r="DS25" s="283"/>
      <c r="DT25" s="283"/>
      <c r="DU25" s="283"/>
      <c r="DV25" s="283"/>
      <c r="DW25" s="283"/>
      <c r="DX25" s="283"/>
      <c r="DY25" s="283"/>
      <c r="DZ25" s="283"/>
      <c r="EA25" s="283"/>
      <c r="EB25" s="283"/>
      <c r="EC25" s="283"/>
      <c r="ED25" s="283"/>
      <c r="EE25" s="283"/>
      <c r="EF25" s="283"/>
      <c r="EG25" s="283"/>
      <c r="EH25" s="283"/>
      <c r="EI25" s="283"/>
      <c r="EJ25" s="283"/>
      <c r="EK25" s="283"/>
      <c r="EL25" s="283"/>
      <c r="EM25" s="283"/>
      <c r="EN25" s="283"/>
      <c r="EO25" s="283"/>
      <c r="EP25" s="283"/>
      <c r="EQ25" s="283"/>
      <c r="ER25" s="283"/>
      <c r="ES25" s="283"/>
      <c r="ET25" s="283"/>
      <c r="EU25" s="283"/>
      <c r="EV25" s="283"/>
      <c r="EW25" s="283"/>
      <c r="EX25" s="283"/>
      <c r="EY25" s="283"/>
      <c r="EZ25" s="278"/>
    </row>
    <row r="26" spans="1:156" s="12" customFormat="1" x14ac:dyDescent="0.35">
      <c r="A26" s="116" t="s">
        <v>405</v>
      </c>
      <c r="B26" s="12">
        <f>B18-B20</f>
        <v>0</v>
      </c>
      <c r="C26" s="12">
        <f t="shared" ref="C26:AH26" si="22">C18-C20+C24</f>
        <v>0</v>
      </c>
      <c r="D26" s="12">
        <f t="shared" si="22"/>
        <v>0</v>
      </c>
      <c r="E26" s="12">
        <f t="shared" si="22"/>
        <v>0</v>
      </c>
      <c r="F26" s="12">
        <f t="shared" si="22"/>
        <v>0</v>
      </c>
      <c r="G26" s="12">
        <f t="shared" si="22"/>
        <v>0</v>
      </c>
      <c r="H26" s="12">
        <f t="shared" si="22"/>
        <v>0</v>
      </c>
      <c r="I26" s="12">
        <f t="shared" si="22"/>
        <v>0</v>
      </c>
      <c r="J26" s="12">
        <f t="shared" si="22"/>
        <v>0</v>
      </c>
      <c r="K26" s="12">
        <f t="shared" si="22"/>
        <v>0</v>
      </c>
      <c r="L26" s="12">
        <f t="shared" si="22"/>
        <v>0</v>
      </c>
      <c r="M26" s="12">
        <f t="shared" si="22"/>
        <v>0</v>
      </c>
      <c r="N26" s="12">
        <f t="shared" si="22"/>
        <v>0</v>
      </c>
      <c r="O26" s="12">
        <f t="shared" si="22"/>
        <v>0</v>
      </c>
      <c r="P26" s="12">
        <f t="shared" si="22"/>
        <v>0</v>
      </c>
      <c r="Q26" s="12">
        <f t="shared" si="22"/>
        <v>0</v>
      </c>
      <c r="R26" s="12">
        <f t="shared" si="22"/>
        <v>0</v>
      </c>
      <c r="S26" s="12">
        <f t="shared" si="22"/>
        <v>0</v>
      </c>
      <c r="T26" s="12">
        <f t="shared" si="22"/>
        <v>0</v>
      </c>
      <c r="U26" s="12">
        <f t="shared" si="22"/>
        <v>0</v>
      </c>
      <c r="V26" s="12">
        <f t="shared" si="22"/>
        <v>0</v>
      </c>
      <c r="W26" s="12">
        <f t="shared" si="22"/>
        <v>0</v>
      </c>
      <c r="X26" s="12">
        <f t="shared" si="22"/>
        <v>0</v>
      </c>
      <c r="Y26" s="12">
        <f t="shared" si="22"/>
        <v>0</v>
      </c>
      <c r="Z26" s="12">
        <f t="shared" si="22"/>
        <v>0</v>
      </c>
      <c r="AA26" s="12">
        <f t="shared" si="22"/>
        <v>0</v>
      </c>
      <c r="AB26" s="12">
        <f t="shared" si="22"/>
        <v>0</v>
      </c>
      <c r="AC26" s="12">
        <f t="shared" si="22"/>
        <v>0</v>
      </c>
      <c r="AD26" s="12">
        <f t="shared" si="22"/>
        <v>0</v>
      </c>
      <c r="AE26" s="12">
        <f t="shared" si="22"/>
        <v>0</v>
      </c>
      <c r="AF26" s="12">
        <f t="shared" si="22"/>
        <v>0</v>
      </c>
      <c r="AG26" s="12">
        <f t="shared" si="22"/>
        <v>0</v>
      </c>
      <c r="AH26" s="12">
        <f t="shared" si="22"/>
        <v>0</v>
      </c>
      <c r="AI26" s="12">
        <f t="shared" ref="AI26:BN26" si="23">AI18-AI20+AI24</f>
        <v>0</v>
      </c>
      <c r="AJ26" s="12">
        <f t="shared" si="23"/>
        <v>0</v>
      </c>
      <c r="AK26" s="12">
        <f t="shared" si="23"/>
        <v>0</v>
      </c>
      <c r="AL26" s="12">
        <f t="shared" si="23"/>
        <v>0</v>
      </c>
      <c r="AM26" s="12">
        <f t="shared" si="23"/>
        <v>0</v>
      </c>
      <c r="AN26" s="12">
        <f t="shared" si="23"/>
        <v>0</v>
      </c>
      <c r="AO26" s="12">
        <f t="shared" si="23"/>
        <v>0</v>
      </c>
      <c r="AP26" s="12">
        <f t="shared" si="23"/>
        <v>0</v>
      </c>
      <c r="AQ26" s="12">
        <f t="shared" si="23"/>
        <v>0</v>
      </c>
      <c r="AR26" s="12">
        <f t="shared" si="23"/>
        <v>0</v>
      </c>
      <c r="AS26" s="12">
        <f t="shared" si="23"/>
        <v>0</v>
      </c>
      <c r="AT26" s="12">
        <f t="shared" si="23"/>
        <v>0</v>
      </c>
      <c r="AU26" s="12">
        <f t="shared" si="23"/>
        <v>0</v>
      </c>
      <c r="AV26" s="12">
        <f t="shared" si="23"/>
        <v>0</v>
      </c>
      <c r="AW26" s="12">
        <f t="shared" si="23"/>
        <v>0</v>
      </c>
      <c r="AX26" s="12">
        <f t="shared" si="23"/>
        <v>0</v>
      </c>
      <c r="AY26" s="12">
        <f t="shared" si="23"/>
        <v>0</v>
      </c>
      <c r="AZ26" s="12">
        <f t="shared" si="23"/>
        <v>0</v>
      </c>
      <c r="BA26" s="12">
        <f t="shared" si="23"/>
        <v>0</v>
      </c>
      <c r="BB26" s="12">
        <f t="shared" si="23"/>
        <v>0</v>
      </c>
      <c r="BC26" s="12">
        <f t="shared" si="23"/>
        <v>0</v>
      </c>
      <c r="BD26" s="12">
        <f t="shared" si="23"/>
        <v>0</v>
      </c>
      <c r="BE26" s="12">
        <f t="shared" si="23"/>
        <v>0</v>
      </c>
      <c r="BF26" s="12">
        <f t="shared" si="23"/>
        <v>0</v>
      </c>
      <c r="BG26" s="12">
        <f t="shared" si="23"/>
        <v>0</v>
      </c>
      <c r="BH26" s="12">
        <f t="shared" si="23"/>
        <v>0</v>
      </c>
      <c r="BI26" s="12">
        <f t="shared" si="23"/>
        <v>0</v>
      </c>
      <c r="BJ26" s="12">
        <f t="shared" si="23"/>
        <v>0</v>
      </c>
      <c r="BK26" s="12">
        <f t="shared" si="23"/>
        <v>0</v>
      </c>
      <c r="BL26" s="12">
        <f t="shared" si="23"/>
        <v>0</v>
      </c>
      <c r="BM26" s="12">
        <f t="shared" si="23"/>
        <v>0</v>
      </c>
      <c r="BN26" s="12">
        <f t="shared" si="23"/>
        <v>0</v>
      </c>
      <c r="BO26" s="12">
        <f t="shared" ref="BO26:CX26" si="24">BO18-BO20+BO24</f>
        <v>0</v>
      </c>
      <c r="BP26" s="12">
        <f t="shared" si="24"/>
        <v>0</v>
      </c>
      <c r="BQ26" s="12">
        <f t="shared" si="24"/>
        <v>0</v>
      </c>
      <c r="BR26" s="12">
        <f t="shared" si="24"/>
        <v>0</v>
      </c>
      <c r="BS26" s="12">
        <f t="shared" si="24"/>
        <v>0</v>
      </c>
      <c r="BT26" s="12">
        <f t="shared" si="24"/>
        <v>0</v>
      </c>
      <c r="BU26" s="12">
        <f t="shared" si="24"/>
        <v>0</v>
      </c>
      <c r="BV26" s="12">
        <f t="shared" si="24"/>
        <v>0</v>
      </c>
      <c r="BW26" s="12">
        <f t="shared" si="24"/>
        <v>0</v>
      </c>
      <c r="BX26" s="12">
        <f t="shared" si="24"/>
        <v>0</v>
      </c>
      <c r="BY26" s="12">
        <f t="shared" si="24"/>
        <v>0</v>
      </c>
      <c r="BZ26" s="12">
        <f t="shared" si="24"/>
        <v>0</v>
      </c>
      <c r="CA26" s="12">
        <f t="shared" si="24"/>
        <v>0</v>
      </c>
      <c r="CB26" s="12">
        <f t="shared" si="24"/>
        <v>0</v>
      </c>
      <c r="CC26" s="12">
        <f t="shared" si="24"/>
        <v>0</v>
      </c>
      <c r="CD26" s="12">
        <f t="shared" si="24"/>
        <v>0</v>
      </c>
      <c r="CE26" s="12">
        <f t="shared" si="24"/>
        <v>0</v>
      </c>
      <c r="CF26" s="12">
        <f t="shared" si="24"/>
        <v>0</v>
      </c>
      <c r="CG26" s="12">
        <f t="shared" si="24"/>
        <v>0</v>
      </c>
      <c r="CH26" s="12">
        <f t="shared" si="24"/>
        <v>0</v>
      </c>
      <c r="CI26" s="12">
        <f t="shared" si="24"/>
        <v>0</v>
      </c>
      <c r="CJ26" s="12">
        <f t="shared" si="24"/>
        <v>0</v>
      </c>
      <c r="CK26" s="12">
        <f t="shared" si="24"/>
        <v>0</v>
      </c>
      <c r="CL26" s="12">
        <f t="shared" si="24"/>
        <v>0</v>
      </c>
      <c r="CM26" s="12">
        <f t="shared" si="24"/>
        <v>0</v>
      </c>
      <c r="CN26" s="12">
        <f t="shared" si="24"/>
        <v>0</v>
      </c>
      <c r="CO26" s="12">
        <f t="shared" si="24"/>
        <v>0</v>
      </c>
      <c r="CP26" s="12">
        <f t="shared" si="24"/>
        <v>0</v>
      </c>
      <c r="CQ26" s="12">
        <f t="shared" si="24"/>
        <v>0</v>
      </c>
      <c r="CR26" s="12">
        <f t="shared" si="24"/>
        <v>0</v>
      </c>
      <c r="CS26" s="12">
        <f t="shared" si="24"/>
        <v>0</v>
      </c>
      <c r="CT26" s="12">
        <f t="shared" si="24"/>
        <v>0</v>
      </c>
      <c r="CU26" s="12">
        <f t="shared" si="24"/>
        <v>0</v>
      </c>
      <c r="CV26" s="12">
        <f t="shared" si="24"/>
        <v>0</v>
      </c>
      <c r="CW26" s="12">
        <f t="shared" si="24"/>
        <v>0</v>
      </c>
      <c r="CX26" s="272">
        <f t="shared" si="24"/>
        <v>0</v>
      </c>
      <c r="CY26" s="280"/>
      <c r="CZ26" s="280"/>
      <c r="DA26" s="280"/>
      <c r="DB26" s="280"/>
      <c r="DC26" s="280"/>
      <c r="DD26" s="280"/>
      <c r="DE26" s="280"/>
      <c r="DF26" s="280"/>
      <c r="DG26" s="280"/>
      <c r="DH26" s="280"/>
      <c r="DI26" s="280"/>
      <c r="DJ26" s="280"/>
      <c r="DK26" s="280"/>
      <c r="DL26" s="280"/>
      <c r="DM26" s="280"/>
      <c r="DN26" s="280"/>
      <c r="DO26" s="280"/>
      <c r="DP26" s="280"/>
      <c r="DQ26" s="280"/>
      <c r="DR26" s="280"/>
      <c r="DS26" s="280"/>
      <c r="DT26" s="280"/>
      <c r="DU26" s="280"/>
      <c r="DV26" s="280"/>
      <c r="DW26" s="280"/>
      <c r="DX26" s="280"/>
      <c r="DY26" s="280"/>
      <c r="DZ26" s="280"/>
      <c r="EA26" s="280"/>
      <c r="EB26" s="280"/>
      <c r="EC26" s="280"/>
      <c r="ED26" s="280"/>
      <c r="EE26" s="280"/>
      <c r="EF26" s="280"/>
      <c r="EG26" s="280"/>
      <c r="EH26" s="280"/>
      <c r="EI26" s="280"/>
      <c r="EJ26" s="280"/>
      <c r="EK26" s="280"/>
      <c r="EL26" s="280"/>
      <c r="EM26" s="280"/>
      <c r="EN26" s="280"/>
      <c r="EO26" s="280"/>
      <c r="EP26" s="280"/>
      <c r="EQ26" s="280"/>
      <c r="ER26" s="280"/>
      <c r="ES26" s="280"/>
      <c r="ET26" s="280"/>
      <c r="EU26" s="280"/>
      <c r="EV26" s="280"/>
      <c r="EW26" s="280"/>
      <c r="EX26" s="280"/>
      <c r="EY26" s="280"/>
      <c r="EZ26" s="277"/>
    </row>
    <row r="27" spans="1:156" s="13" customFormat="1" ht="26.25" customHeight="1" x14ac:dyDescent="0.35">
      <c r="A27" s="118" t="s">
        <v>210</v>
      </c>
      <c r="B27" s="13">
        <f>SUM($B$26:B26)-SUM($B$29:B29)</f>
        <v>0</v>
      </c>
      <c r="C27" s="13">
        <f>SUM($B$25:C25)-SUM($B$29:C29)</f>
        <v>0</v>
      </c>
      <c r="D27" s="13">
        <f>SUM($B$25:D25)-SUM($B$29:D29)</f>
        <v>0</v>
      </c>
      <c r="E27" s="13">
        <f>SUM($B$25:E25)-SUM($B$29:E29)</f>
        <v>0</v>
      </c>
      <c r="F27" s="13">
        <f>SUM($B$25:F25)-SUM($B$29:F29)</f>
        <v>0</v>
      </c>
      <c r="G27" s="13">
        <f>SUM($B$25:G25)-SUM($B$29:G29)</f>
        <v>0</v>
      </c>
      <c r="H27" s="13">
        <f>SUM($B$25:H25)-SUM($B$29:H29)</f>
        <v>0</v>
      </c>
      <c r="I27" s="13">
        <f>SUM($B$25:I25)-SUM($B$29:I29)</f>
        <v>0</v>
      </c>
      <c r="J27" s="13">
        <f>SUM($B$25:J25)-SUM($B$29:J29)</f>
        <v>0</v>
      </c>
      <c r="K27" s="13">
        <f>SUM($B$25:K25)-SUM($B$29:K29)</f>
        <v>0</v>
      </c>
      <c r="L27" s="13">
        <f>SUM($B$25:L25)-SUM($B$29:L29)</f>
        <v>0</v>
      </c>
      <c r="M27" s="13">
        <f>SUM($B$25:M25)-SUM($B$29:M29)</f>
        <v>0</v>
      </c>
      <c r="N27" s="13">
        <f>SUM($B$25:N25)-SUM($B$29:N29)</f>
        <v>0</v>
      </c>
      <c r="O27" s="13">
        <f>SUM($B$25:O25)-SUM($B$29:O29)</f>
        <v>0</v>
      </c>
      <c r="P27" s="13">
        <f>SUM($B$25:P25)-SUM($B$29:P29)</f>
        <v>0</v>
      </c>
      <c r="Q27" s="13">
        <f>SUM($B$25:Q25)-SUM($B$29:Q29)</f>
        <v>0</v>
      </c>
      <c r="R27" s="13">
        <f>SUM($B$25:R25)-SUM($B$29:R29)</f>
        <v>0</v>
      </c>
      <c r="S27" s="13">
        <f>SUM($B$25:S25)-SUM($B$29:S29)</f>
        <v>0</v>
      </c>
      <c r="T27" s="13">
        <f>SUM($B$25:T25)-SUM($B$29:T29)</f>
        <v>0</v>
      </c>
      <c r="U27" s="13">
        <f>SUM($B$25:U25)-SUM($B$29:U29)</f>
        <v>0</v>
      </c>
      <c r="V27" s="13">
        <f>SUM($B$25:V25)-SUM($B$29:V29)</f>
        <v>0</v>
      </c>
      <c r="W27" s="13">
        <f>SUM($B$25:W25)-SUM($B$29:W29)</f>
        <v>0</v>
      </c>
      <c r="X27" s="13">
        <f>SUM($B$25:X25)-SUM($B$29:X29)</f>
        <v>0</v>
      </c>
      <c r="Y27" s="13">
        <f>SUM($B$25:Y25)-SUM($B$29:Y29)</f>
        <v>0</v>
      </c>
      <c r="Z27" s="13">
        <f>SUM($B$25:Z25)-SUM($B$29:Z29)</f>
        <v>0</v>
      </c>
      <c r="AA27" s="13">
        <f>SUM($B$25:AA25)-SUM($B$29:AA29)</f>
        <v>0</v>
      </c>
      <c r="AB27" s="13">
        <f>SUM($B$25:AB25)-SUM($B$29:AB29)</f>
        <v>0</v>
      </c>
      <c r="AC27" s="13">
        <f>SUM($B$25:AC25)-SUM($B$29:AC29)</f>
        <v>0</v>
      </c>
      <c r="AD27" s="13">
        <f>SUM($B$25:AD25)-SUM($B$29:AD29)</f>
        <v>0</v>
      </c>
      <c r="AE27" s="13">
        <f>SUM($B$25:AE25)-SUM($B$29:AE29)</f>
        <v>0</v>
      </c>
      <c r="AF27" s="13">
        <f>SUM($B$25:AF25)-SUM($B$29:AF29)</f>
        <v>0</v>
      </c>
      <c r="AG27" s="13">
        <f>SUM($B$25:AG25)-SUM($B$29:AG29)</f>
        <v>0</v>
      </c>
      <c r="AH27" s="13">
        <f>SUM($B$25:AH25)-SUM($B$29:AH29)</f>
        <v>0</v>
      </c>
      <c r="AI27" s="13">
        <f>SUM($B$25:AI25)-SUM($B$29:AI29)</f>
        <v>0</v>
      </c>
      <c r="AJ27" s="13">
        <f>SUM($B$25:AJ25)-SUM($B$29:AJ29)</f>
        <v>0</v>
      </c>
      <c r="AK27" s="13">
        <f>SUM($B$25:AK25)-SUM($B$29:AK29)</f>
        <v>0</v>
      </c>
      <c r="AL27" s="13">
        <f>SUM($B$25:AL25)-SUM($B$29:AL29)</f>
        <v>0</v>
      </c>
      <c r="AM27" s="13">
        <f>SUM($B$25:AM25)-SUM($B$29:AM29)</f>
        <v>0</v>
      </c>
      <c r="AN27" s="13">
        <f>SUM($B$25:AN25)-SUM($B$29:AN29)</f>
        <v>0</v>
      </c>
      <c r="AO27" s="13">
        <f>SUM($B$25:AO25)-SUM($B$29:AO29)</f>
        <v>0</v>
      </c>
      <c r="AP27" s="13">
        <f>SUM($B$25:AP25)-SUM($B$29:AP29)</f>
        <v>0</v>
      </c>
      <c r="AQ27" s="13">
        <f>SUM($B$25:AQ25)-SUM($B$29:AQ29)</f>
        <v>0</v>
      </c>
      <c r="AR27" s="13">
        <f>SUM($B$25:AR25)-SUM($B$29:AR29)</f>
        <v>0</v>
      </c>
      <c r="AS27" s="13">
        <f>SUM($B$25:AS25)-SUM($B$29:AS29)</f>
        <v>0</v>
      </c>
      <c r="AT27" s="13">
        <f>SUM($B$25:AT25)-SUM($B$29:AT29)</f>
        <v>0</v>
      </c>
      <c r="AU27" s="13">
        <f>SUM($B$25:AU25)-SUM($B$29:AU29)</f>
        <v>0</v>
      </c>
      <c r="AV27" s="13">
        <f>SUM($B$25:AV25)-SUM($B$29:AV29)</f>
        <v>0</v>
      </c>
      <c r="AW27" s="13">
        <f>SUM($B$25:AW25)-SUM($B$29:AW29)</f>
        <v>0</v>
      </c>
      <c r="AX27" s="13">
        <f>SUM($B$25:AX25)-SUM($B$29:AX29)</f>
        <v>0</v>
      </c>
      <c r="AY27" s="13">
        <f>SUM($B$25:AY25)-SUM($B$29:AY29)</f>
        <v>0</v>
      </c>
      <c r="AZ27" s="13">
        <f>SUM($B$25:AZ25)-SUM($B$29:AZ29)</f>
        <v>0</v>
      </c>
      <c r="BA27" s="13">
        <f>SUM($B$25:BA25)-SUM($B$29:BA29)</f>
        <v>0</v>
      </c>
      <c r="BB27" s="13">
        <f>SUM($B$25:BB25)-SUM($B$29:BB29)</f>
        <v>0</v>
      </c>
      <c r="BC27" s="13">
        <f>SUM($B$25:BC25)-SUM($B$29:BC29)</f>
        <v>0</v>
      </c>
      <c r="BD27" s="13">
        <f>SUM($B$25:BD25)-SUM($B$29:BD29)</f>
        <v>0</v>
      </c>
      <c r="BE27" s="13">
        <f>SUM($B$25:BE25)-SUM($B$29:BE29)</f>
        <v>0</v>
      </c>
      <c r="BF27" s="13">
        <f>SUM($B$25:BF25)-SUM($B$29:BF29)</f>
        <v>0</v>
      </c>
      <c r="BG27" s="13">
        <f>SUM($B$25:BG25)-SUM($B$29:BG29)</f>
        <v>0</v>
      </c>
      <c r="BH27" s="13">
        <f>SUM($B$25:BH25)-SUM($B$29:BH29)</f>
        <v>0</v>
      </c>
      <c r="BI27" s="13">
        <f>SUM($B$25:BI25)-SUM($B$29:BI29)</f>
        <v>0</v>
      </c>
      <c r="BJ27" s="13">
        <f>SUM($B$25:BJ25)-SUM($B$29:BJ29)</f>
        <v>0</v>
      </c>
      <c r="BK27" s="13">
        <f>SUM($B$25:BK25)-SUM($B$29:BK29)</f>
        <v>0</v>
      </c>
      <c r="BL27" s="13">
        <f>SUM($B$25:BL25)-SUM($B$29:BL29)</f>
        <v>0</v>
      </c>
      <c r="BM27" s="13">
        <f>SUM($B$25:BM25)-SUM($B$29:BM29)</f>
        <v>0</v>
      </c>
      <c r="BN27" s="13">
        <f>SUM($B$25:BN25)-SUM($B$29:BN29)</f>
        <v>0</v>
      </c>
      <c r="BO27" s="13">
        <f>SUM($B$25:BO25)-SUM($B$29:BO29)</f>
        <v>0</v>
      </c>
      <c r="BP27" s="13">
        <f>SUM($B$25:BP25)-SUM($B$29:BP29)</f>
        <v>0</v>
      </c>
      <c r="BQ27" s="13">
        <f>SUM($B$25:BQ25)-SUM($B$29:BQ29)</f>
        <v>0</v>
      </c>
      <c r="BR27" s="13">
        <f>SUM($B$25:BR25)-SUM($B$29:BR29)</f>
        <v>0</v>
      </c>
      <c r="BS27" s="13">
        <f>SUM($B$25:BS25)-SUM($B$29:BS29)</f>
        <v>0</v>
      </c>
      <c r="BT27" s="13">
        <f>SUM($B$25:BT25)-SUM($B$29:BT29)</f>
        <v>0</v>
      </c>
      <c r="BU27" s="13">
        <f>SUM($B$25:BU25)-SUM($B$29:BU29)</f>
        <v>0</v>
      </c>
      <c r="BV27" s="13">
        <f>SUM($B$25:BV25)-SUM($B$29:BV29)</f>
        <v>0</v>
      </c>
      <c r="BW27" s="13">
        <f>SUM($B$25:BW25)-SUM($B$29:BW29)</f>
        <v>0</v>
      </c>
      <c r="BX27" s="13">
        <f>SUM($B$25:BX25)-SUM($B$29:BX29)</f>
        <v>0</v>
      </c>
      <c r="BY27" s="13">
        <f>SUM($B$25:BY25)-SUM($B$29:BY29)</f>
        <v>0</v>
      </c>
      <c r="BZ27" s="13">
        <f>SUM($B$25:BZ25)-SUM($B$29:BZ29)</f>
        <v>0</v>
      </c>
      <c r="CA27" s="13">
        <f>SUM($B$25:CA25)-SUM($B$29:CA29)</f>
        <v>0</v>
      </c>
      <c r="CB27" s="13">
        <f>SUM($B$25:CB25)-SUM($B$29:CB29)</f>
        <v>0</v>
      </c>
      <c r="CC27" s="13">
        <f>SUM($B$25:CC25)-SUM($B$29:CC29)</f>
        <v>0</v>
      </c>
      <c r="CD27" s="13">
        <f>SUM($B$25:CD25)-SUM($B$29:CD29)</f>
        <v>0</v>
      </c>
      <c r="CE27" s="13">
        <f>SUM($B$25:CE25)-SUM($B$29:CE29)</f>
        <v>0</v>
      </c>
      <c r="CF27" s="13">
        <f>SUM($B$25:CF25)-SUM($B$29:CF29)</f>
        <v>0</v>
      </c>
      <c r="CG27" s="13">
        <f>SUM($B$25:CG25)-SUM($B$29:CG29)</f>
        <v>0</v>
      </c>
      <c r="CH27" s="13">
        <f>SUM($B$25:CH25)-SUM($B$29:CH29)</f>
        <v>0</v>
      </c>
      <c r="CI27" s="13">
        <f>SUM($B$25:CI25)-SUM($B$29:CI29)</f>
        <v>0</v>
      </c>
      <c r="CJ27" s="13">
        <f>SUM($B$25:CJ25)-SUM($B$29:CJ29)</f>
        <v>0</v>
      </c>
      <c r="CK27" s="13">
        <f>SUM($B$25:CK25)-SUM($B$29:CK29)</f>
        <v>0</v>
      </c>
      <c r="CL27" s="13">
        <f>SUM($B$25:CL25)-SUM($B$29:CL29)</f>
        <v>0</v>
      </c>
      <c r="CM27" s="13">
        <f>SUM($B$25:CM25)-SUM($B$29:CM29)</f>
        <v>0</v>
      </c>
      <c r="CN27" s="13">
        <f>SUM($B$25:CN25)-SUM($B$29:CN29)</f>
        <v>0</v>
      </c>
      <c r="CO27" s="13">
        <f>SUM($B$25:CO25)-SUM($B$29:CO29)</f>
        <v>0</v>
      </c>
      <c r="CP27" s="13">
        <f>SUM($B$25:CP25)-SUM($B$29:CP29)</f>
        <v>0</v>
      </c>
      <c r="CQ27" s="13">
        <f>SUM($B$25:CQ25)-SUM($B$29:CQ29)</f>
        <v>0</v>
      </c>
      <c r="CR27" s="13">
        <f>SUM($B$25:CR25)-SUM($B$29:CR29)</f>
        <v>0</v>
      </c>
      <c r="CS27" s="13">
        <f>SUM($B$25:CS25)-SUM($B$29:CS29)</f>
        <v>0</v>
      </c>
      <c r="CT27" s="13">
        <f>SUM($B$25:CT25)-SUM($B$29:CT29)</f>
        <v>0</v>
      </c>
      <c r="CU27" s="13">
        <f>SUM($B$25:CU25)-SUM($B$29:CU29)</f>
        <v>0</v>
      </c>
      <c r="CV27" s="13">
        <f>SUM($B$25:CV25)-SUM($B$29:CV29)</f>
        <v>0</v>
      </c>
      <c r="CW27" s="13">
        <f>SUM($B$25:CW25)-SUM($B$29:CW29)</f>
        <v>0</v>
      </c>
      <c r="CX27" s="274">
        <f>SUM($B$25:CX25)-SUM($B$29:CX29)</f>
        <v>0</v>
      </c>
      <c r="CY27" s="280"/>
      <c r="CZ27" s="280"/>
      <c r="DA27" s="280"/>
      <c r="DB27" s="280"/>
      <c r="DC27" s="280"/>
      <c r="DD27" s="280"/>
      <c r="DE27" s="280"/>
      <c r="DF27" s="280"/>
      <c r="DG27" s="280"/>
      <c r="DH27" s="280"/>
      <c r="DI27" s="280"/>
      <c r="DJ27" s="280"/>
      <c r="DK27" s="280"/>
      <c r="DL27" s="280"/>
      <c r="DM27" s="280"/>
      <c r="DN27" s="280"/>
      <c r="DO27" s="280"/>
      <c r="DP27" s="280"/>
      <c r="DQ27" s="280"/>
      <c r="DR27" s="280"/>
      <c r="DS27" s="280"/>
      <c r="DT27" s="280"/>
      <c r="DU27" s="280"/>
      <c r="DV27" s="280"/>
      <c r="DW27" s="280"/>
      <c r="DX27" s="280"/>
      <c r="DY27" s="280"/>
      <c r="DZ27" s="280"/>
      <c r="EA27" s="280"/>
      <c r="EB27" s="280"/>
      <c r="EC27" s="280"/>
      <c r="ED27" s="280"/>
      <c r="EE27" s="280"/>
      <c r="EF27" s="280"/>
      <c r="EG27" s="280"/>
      <c r="EH27" s="280"/>
      <c r="EI27" s="280"/>
      <c r="EJ27" s="280"/>
      <c r="EK27" s="280"/>
      <c r="EL27" s="280"/>
      <c r="EM27" s="280"/>
      <c r="EN27" s="280"/>
      <c r="EO27" s="280"/>
      <c r="EP27" s="280"/>
      <c r="EQ27" s="280"/>
      <c r="ER27" s="280"/>
      <c r="ES27" s="280"/>
      <c r="ET27" s="280"/>
      <c r="EU27" s="280"/>
      <c r="EV27" s="280"/>
      <c r="EW27" s="280"/>
      <c r="EX27" s="280"/>
      <c r="EY27" s="280"/>
      <c r="EZ27" s="279"/>
    </row>
    <row r="28" spans="1:156" s="11" customFormat="1" ht="16.5" customHeight="1" x14ac:dyDescent="0.35">
      <c r="A28" s="119" t="s">
        <v>211</v>
      </c>
      <c r="B28" s="114">
        <v>2014</v>
      </c>
      <c r="C28" s="114">
        <v>2015</v>
      </c>
      <c r="D28" s="114">
        <v>2016</v>
      </c>
      <c r="E28" s="114">
        <v>2017</v>
      </c>
      <c r="F28" s="114">
        <v>2018</v>
      </c>
      <c r="G28" s="114">
        <v>2019</v>
      </c>
      <c r="H28" s="114">
        <v>2020</v>
      </c>
      <c r="I28" s="114">
        <v>2021</v>
      </c>
      <c r="J28" s="114">
        <v>2022</v>
      </c>
      <c r="K28" s="114">
        <v>2023</v>
      </c>
      <c r="L28" s="114">
        <v>2024</v>
      </c>
      <c r="M28" s="114">
        <v>2025</v>
      </c>
      <c r="N28" s="114">
        <v>2026</v>
      </c>
      <c r="O28" s="114">
        <v>2027</v>
      </c>
      <c r="P28" s="114">
        <v>2028</v>
      </c>
      <c r="Q28" s="114">
        <v>2029</v>
      </c>
      <c r="R28" s="114">
        <v>2030</v>
      </c>
      <c r="S28" s="114">
        <v>2031</v>
      </c>
      <c r="T28" s="114">
        <v>2032</v>
      </c>
      <c r="U28" s="114">
        <v>2033</v>
      </c>
      <c r="V28" s="114">
        <v>2034</v>
      </c>
      <c r="W28" s="114">
        <v>2035</v>
      </c>
      <c r="X28" s="114">
        <v>2036</v>
      </c>
      <c r="Y28" s="114">
        <v>2037</v>
      </c>
      <c r="Z28" s="114">
        <v>2038</v>
      </c>
      <c r="AA28" s="114">
        <v>2039</v>
      </c>
      <c r="AB28" s="114">
        <v>2040</v>
      </c>
      <c r="AC28" s="114">
        <v>2041</v>
      </c>
      <c r="AD28" s="114">
        <v>2042</v>
      </c>
      <c r="AE28" s="114">
        <v>2043</v>
      </c>
      <c r="AF28" s="114">
        <v>2044</v>
      </c>
      <c r="AG28" s="114">
        <v>2045</v>
      </c>
      <c r="AH28" s="114">
        <v>2046</v>
      </c>
      <c r="AI28" s="114">
        <v>2047</v>
      </c>
      <c r="AJ28" s="114">
        <v>2048</v>
      </c>
      <c r="AK28" s="114">
        <v>2049</v>
      </c>
      <c r="AL28" s="114">
        <v>2050</v>
      </c>
      <c r="AM28" s="114">
        <v>2051</v>
      </c>
      <c r="AN28" s="114">
        <v>2052</v>
      </c>
      <c r="AO28" s="114">
        <v>2053</v>
      </c>
      <c r="AP28" s="114">
        <v>2054</v>
      </c>
      <c r="AQ28" s="114">
        <v>2055</v>
      </c>
      <c r="AR28" s="114">
        <v>2056</v>
      </c>
      <c r="AS28" s="114">
        <v>2057</v>
      </c>
      <c r="AT28" s="114">
        <v>2058</v>
      </c>
      <c r="AU28" s="114">
        <v>2059</v>
      </c>
      <c r="AV28" s="114">
        <v>2060</v>
      </c>
      <c r="AW28" s="114">
        <v>2061</v>
      </c>
      <c r="AX28" s="114">
        <v>2062</v>
      </c>
      <c r="AY28" s="114">
        <v>2063</v>
      </c>
      <c r="AZ28" s="114">
        <v>2064</v>
      </c>
      <c r="BA28" s="114">
        <v>2065</v>
      </c>
      <c r="BB28" s="114">
        <v>2066</v>
      </c>
      <c r="BC28" s="114">
        <v>2067</v>
      </c>
      <c r="BD28" s="114">
        <v>2068</v>
      </c>
      <c r="BE28" s="114">
        <v>2069</v>
      </c>
      <c r="BF28" s="114">
        <v>2070</v>
      </c>
      <c r="BG28" s="114">
        <v>2071</v>
      </c>
      <c r="BH28" s="114">
        <v>2072</v>
      </c>
      <c r="BI28" s="114">
        <v>2073</v>
      </c>
      <c r="BJ28" s="114">
        <v>2074</v>
      </c>
      <c r="BK28" s="114">
        <v>2075</v>
      </c>
      <c r="BL28" s="114">
        <v>2076</v>
      </c>
      <c r="BM28" s="114">
        <v>2077</v>
      </c>
      <c r="BN28" s="114">
        <v>2078</v>
      </c>
      <c r="BO28" s="114">
        <v>2079</v>
      </c>
      <c r="BP28" s="114">
        <v>2080</v>
      </c>
      <c r="BQ28" s="114">
        <v>2081</v>
      </c>
      <c r="BR28" s="114">
        <v>2082</v>
      </c>
      <c r="BS28" s="114">
        <v>2083</v>
      </c>
      <c r="BT28" s="114">
        <v>2084</v>
      </c>
      <c r="BU28" s="114">
        <v>2085</v>
      </c>
      <c r="BV28" s="114">
        <v>2086</v>
      </c>
      <c r="BW28" s="114">
        <v>2087</v>
      </c>
      <c r="BX28" s="114">
        <v>2088</v>
      </c>
      <c r="BY28" s="114">
        <v>2089</v>
      </c>
      <c r="BZ28" s="114">
        <v>2090</v>
      </c>
      <c r="CA28" s="114">
        <v>2091</v>
      </c>
      <c r="CB28" s="114">
        <v>2092</v>
      </c>
      <c r="CC28" s="114">
        <v>2093</v>
      </c>
      <c r="CD28" s="114">
        <v>2094</v>
      </c>
      <c r="CE28" s="114">
        <v>2095</v>
      </c>
      <c r="CF28" s="114">
        <v>2096</v>
      </c>
      <c r="CG28" s="114">
        <v>2097</v>
      </c>
      <c r="CH28" s="114">
        <v>2098</v>
      </c>
      <c r="CI28" s="114">
        <v>2099</v>
      </c>
      <c r="CJ28" s="114">
        <v>2100</v>
      </c>
      <c r="CK28" s="114">
        <v>2101</v>
      </c>
      <c r="CL28" s="114">
        <v>2102</v>
      </c>
      <c r="CM28" s="114">
        <v>2103</v>
      </c>
      <c r="CN28" s="114">
        <v>2104</v>
      </c>
      <c r="CO28" s="114">
        <v>2105</v>
      </c>
      <c r="CP28" s="114">
        <v>2106</v>
      </c>
      <c r="CQ28" s="114">
        <v>2107</v>
      </c>
      <c r="CR28" s="114">
        <v>2108</v>
      </c>
      <c r="CS28" s="114">
        <v>2109</v>
      </c>
      <c r="CT28" s="114">
        <v>2110</v>
      </c>
      <c r="CU28" s="114">
        <v>2111</v>
      </c>
      <c r="CV28" s="114">
        <v>2112</v>
      </c>
      <c r="CW28" s="114">
        <v>2113</v>
      </c>
      <c r="CX28" s="114">
        <v>2114</v>
      </c>
      <c r="CY28" s="280"/>
      <c r="CZ28" s="280"/>
      <c r="DA28" s="280"/>
      <c r="DB28" s="280"/>
      <c r="DC28" s="280"/>
      <c r="DD28" s="280"/>
      <c r="DE28" s="280"/>
      <c r="DF28" s="280"/>
      <c r="DG28" s="280"/>
      <c r="DH28" s="280"/>
      <c r="DI28" s="280"/>
      <c r="DJ28" s="280"/>
      <c r="DK28" s="280"/>
      <c r="DL28" s="280"/>
      <c r="DM28" s="280"/>
      <c r="DN28" s="280"/>
      <c r="DO28" s="280"/>
      <c r="DP28" s="280"/>
      <c r="DQ28" s="280"/>
      <c r="DR28" s="280"/>
      <c r="DS28" s="280"/>
      <c r="DT28" s="280"/>
      <c r="DU28" s="280"/>
      <c r="DV28" s="280"/>
      <c r="DW28" s="280"/>
      <c r="DX28" s="280"/>
      <c r="DY28" s="280"/>
      <c r="DZ28" s="280"/>
      <c r="EA28" s="280"/>
      <c r="EB28" s="280"/>
      <c r="EC28" s="280"/>
      <c r="ED28" s="280"/>
      <c r="EE28" s="280"/>
      <c r="EF28" s="280"/>
      <c r="EG28" s="280"/>
      <c r="EH28" s="280"/>
      <c r="EI28" s="280"/>
      <c r="EJ28" s="280"/>
      <c r="EK28" s="280"/>
      <c r="EL28" s="280"/>
      <c r="EM28" s="280"/>
      <c r="EN28" s="280"/>
      <c r="EO28" s="280"/>
      <c r="EP28" s="280"/>
      <c r="EQ28" s="280"/>
      <c r="ER28" s="280"/>
      <c r="ES28" s="280"/>
      <c r="ET28" s="280"/>
      <c r="EU28" s="280"/>
      <c r="EV28" s="280"/>
      <c r="EW28" s="280"/>
      <c r="EX28" s="280"/>
      <c r="EY28" s="280"/>
    </row>
    <row r="29" spans="1:156" s="98" customFormat="1" ht="15" customHeight="1" x14ac:dyDescent="0.35">
      <c r="A29" s="120" t="s">
        <v>212</v>
      </c>
      <c r="B29" s="121">
        <v>0</v>
      </c>
      <c r="C29" s="121">
        <f>C25</f>
        <v>0</v>
      </c>
      <c r="D29" s="121">
        <f t="shared" ref="D29:BO29" si="25">D25</f>
        <v>0</v>
      </c>
      <c r="E29" s="121">
        <f t="shared" si="25"/>
        <v>0</v>
      </c>
      <c r="F29" s="121">
        <f t="shared" si="25"/>
        <v>0</v>
      </c>
      <c r="G29" s="121">
        <f t="shared" si="25"/>
        <v>0</v>
      </c>
      <c r="H29" s="121">
        <f t="shared" si="25"/>
        <v>0</v>
      </c>
      <c r="I29" s="121">
        <f t="shared" si="25"/>
        <v>0</v>
      </c>
      <c r="J29" s="121">
        <f t="shared" si="25"/>
        <v>0</v>
      </c>
      <c r="K29" s="121">
        <f t="shared" si="25"/>
        <v>0</v>
      </c>
      <c r="L29" s="121">
        <f t="shared" si="25"/>
        <v>0</v>
      </c>
      <c r="M29" s="121">
        <f t="shared" si="25"/>
        <v>0</v>
      </c>
      <c r="N29" s="121">
        <f t="shared" si="25"/>
        <v>0</v>
      </c>
      <c r="O29" s="121">
        <f t="shared" si="25"/>
        <v>0</v>
      </c>
      <c r="P29" s="121">
        <f t="shared" si="25"/>
        <v>0</v>
      </c>
      <c r="Q29" s="121">
        <f t="shared" si="25"/>
        <v>0</v>
      </c>
      <c r="R29" s="121">
        <f t="shared" si="25"/>
        <v>0</v>
      </c>
      <c r="S29" s="121">
        <f t="shared" si="25"/>
        <v>0</v>
      </c>
      <c r="T29" s="121">
        <f t="shared" si="25"/>
        <v>0</v>
      </c>
      <c r="U29" s="121">
        <f t="shared" si="25"/>
        <v>0</v>
      </c>
      <c r="V29" s="121">
        <f t="shared" si="25"/>
        <v>0</v>
      </c>
      <c r="W29" s="121">
        <f t="shared" si="25"/>
        <v>0</v>
      </c>
      <c r="X29" s="121">
        <f t="shared" si="25"/>
        <v>0</v>
      </c>
      <c r="Y29" s="121">
        <f t="shared" si="25"/>
        <v>0</v>
      </c>
      <c r="Z29" s="121">
        <f t="shared" si="25"/>
        <v>0</v>
      </c>
      <c r="AA29" s="121">
        <f t="shared" si="25"/>
        <v>0</v>
      </c>
      <c r="AB29" s="121">
        <f t="shared" si="25"/>
        <v>0</v>
      </c>
      <c r="AC29" s="121">
        <f t="shared" si="25"/>
        <v>0</v>
      </c>
      <c r="AD29" s="121">
        <f t="shared" si="25"/>
        <v>0</v>
      </c>
      <c r="AE29" s="121">
        <f t="shared" si="25"/>
        <v>0</v>
      </c>
      <c r="AF29" s="121">
        <f t="shared" si="25"/>
        <v>0</v>
      </c>
      <c r="AG29" s="121">
        <f t="shared" si="25"/>
        <v>0</v>
      </c>
      <c r="AH29" s="121">
        <f t="shared" si="25"/>
        <v>0</v>
      </c>
      <c r="AI29" s="121">
        <f t="shared" si="25"/>
        <v>0</v>
      </c>
      <c r="AJ29" s="121">
        <f t="shared" si="25"/>
        <v>0</v>
      </c>
      <c r="AK29" s="121">
        <f t="shared" si="25"/>
        <v>0</v>
      </c>
      <c r="AL29" s="121">
        <f t="shared" si="25"/>
        <v>0</v>
      </c>
      <c r="AM29" s="121">
        <f t="shared" si="25"/>
        <v>0</v>
      </c>
      <c r="AN29" s="121">
        <f t="shared" si="25"/>
        <v>0</v>
      </c>
      <c r="AO29" s="121">
        <f t="shared" si="25"/>
        <v>0</v>
      </c>
      <c r="AP29" s="121">
        <f t="shared" si="25"/>
        <v>0</v>
      </c>
      <c r="AQ29" s="121">
        <f t="shared" si="25"/>
        <v>0</v>
      </c>
      <c r="AR29" s="121">
        <f t="shared" si="25"/>
        <v>0</v>
      </c>
      <c r="AS29" s="121">
        <f t="shared" si="25"/>
        <v>0</v>
      </c>
      <c r="AT29" s="121">
        <f t="shared" si="25"/>
        <v>0</v>
      </c>
      <c r="AU29" s="121">
        <f t="shared" si="25"/>
        <v>0</v>
      </c>
      <c r="AV29" s="121">
        <f t="shared" si="25"/>
        <v>0</v>
      </c>
      <c r="AW29" s="121">
        <f t="shared" si="25"/>
        <v>0</v>
      </c>
      <c r="AX29" s="121">
        <f t="shared" si="25"/>
        <v>0</v>
      </c>
      <c r="AY29" s="121">
        <f t="shared" si="25"/>
        <v>0</v>
      </c>
      <c r="AZ29" s="121">
        <f t="shared" si="25"/>
        <v>0</v>
      </c>
      <c r="BA29" s="121">
        <f t="shared" si="25"/>
        <v>0</v>
      </c>
      <c r="BB29" s="121">
        <f t="shared" si="25"/>
        <v>0</v>
      </c>
      <c r="BC29" s="121">
        <f t="shared" si="25"/>
        <v>0</v>
      </c>
      <c r="BD29" s="121">
        <f t="shared" si="25"/>
        <v>0</v>
      </c>
      <c r="BE29" s="121">
        <f t="shared" si="25"/>
        <v>0</v>
      </c>
      <c r="BF29" s="121">
        <f t="shared" si="25"/>
        <v>0</v>
      </c>
      <c r="BG29" s="121">
        <f t="shared" si="25"/>
        <v>0</v>
      </c>
      <c r="BH29" s="121">
        <f t="shared" si="25"/>
        <v>0</v>
      </c>
      <c r="BI29" s="121">
        <f t="shared" si="25"/>
        <v>0</v>
      </c>
      <c r="BJ29" s="121">
        <f t="shared" si="25"/>
        <v>0</v>
      </c>
      <c r="BK29" s="121">
        <f t="shared" si="25"/>
        <v>0</v>
      </c>
      <c r="BL29" s="121">
        <f t="shared" si="25"/>
        <v>0</v>
      </c>
      <c r="BM29" s="121">
        <f t="shared" si="25"/>
        <v>0</v>
      </c>
      <c r="BN29" s="121">
        <f t="shared" si="25"/>
        <v>0</v>
      </c>
      <c r="BO29" s="121">
        <f t="shared" si="25"/>
        <v>0</v>
      </c>
      <c r="BP29" s="121">
        <f t="shared" ref="BP29:CX29" si="26">BP25</f>
        <v>0</v>
      </c>
      <c r="BQ29" s="121">
        <f t="shared" si="26"/>
        <v>0</v>
      </c>
      <c r="BR29" s="121">
        <f t="shared" si="26"/>
        <v>0</v>
      </c>
      <c r="BS29" s="121">
        <f t="shared" si="26"/>
        <v>0</v>
      </c>
      <c r="BT29" s="121">
        <f t="shared" si="26"/>
        <v>0</v>
      </c>
      <c r="BU29" s="121">
        <f t="shared" si="26"/>
        <v>0</v>
      </c>
      <c r="BV29" s="121">
        <f t="shared" si="26"/>
        <v>0</v>
      </c>
      <c r="BW29" s="121">
        <f t="shared" si="26"/>
        <v>0</v>
      </c>
      <c r="BX29" s="121">
        <f t="shared" si="26"/>
        <v>0</v>
      </c>
      <c r="BY29" s="121">
        <f t="shared" si="26"/>
        <v>0</v>
      </c>
      <c r="BZ29" s="121">
        <f t="shared" si="26"/>
        <v>0</v>
      </c>
      <c r="CA29" s="121">
        <f t="shared" si="26"/>
        <v>0</v>
      </c>
      <c r="CB29" s="121">
        <f t="shared" si="26"/>
        <v>0</v>
      </c>
      <c r="CC29" s="121">
        <f t="shared" si="26"/>
        <v>0</v>
      </c>
      <c r="CD29" s="121">
        <f t="shared" si="26"/>
        <v>0</v>
      </c>
      <c r="CE29" s="121">
        <f t="shared" si="26"/>
        <v>0</v>
      </c>
      <c r="CF29" s="121">
        <f t="shared" si="26"/>
        <v>0</v>
      </c>
      <c r="CG29" s="121">
        <f t="shared" si="26"/>
        <v>0</v>
      </c>
      <c r="CH29" s="121">
        <f t="shared" si="26"/>
        <v>0</v>
      </c>
      <c r="CI29" s="121">
        <f t="shared" si="26"/>
        <v>0</v>
      </c>
      <c r="CJ29" s="121">
        <f t="shared" si="26"/>
        <v>0</v>
      </c>
      <c r="CK29" s="121">
        <f t="shared" si="26"/>
        <v>0</v>
      </c>
      <c r="CL29" s="121">
        <f t="shared" si="26"/>
        <v>0</v>
      </c>
      <c r="CM29" s="121">
        <f t="shared" si="26"/>
        <v>0</v>
      </c>
      <c r="CN29" s="121">
        <f t="shared" si="26"/>
        <v>0</v>
      </c>
      <c r="CO29" s="121">
        <f t="shared" si="26"/>
        <v>0</v>
      </c>
      <c r="CP29" s="121">
        <f t="shared" si="26"/>
        <v>0</v>
      </c>
      <c r="CQ29" s="121">
        <f t="shared" si="26"/>
        <v>0</v>
      </c>
      <c r="CR29" s="121">
        <f t="shared" si="26"/>
        <v>0</v>
      </c>
      <c r="CS29" s="121">
        <f t="shared" si="26"/>
        <v>0</v>
      </c>
      <c r="CT29" s="121">
        <f t="shared" si="26"/>
        <v>0</v>
      </c>
      <c r="CU29" s="121">
        <f t="shared" si="26"/>
        <v>0</v>
      </c>
      <c r="CV29" s="121">
        <f t="shared" si="26"/>
        <v>0</v>
      </c>
      <c r="CW29" s="121">
        <f t="shared" si="26"/>
        <v>0</v>
      </c>
      <c r="CX29" s="275">
        <f t="shared" si="26"/>
        <v>0</v>
      </c>
      <c r="CY29" s="280"/>
      <c r="CZ29" s="280"/>
      <c r="DA29" s="280"/>
      <c r="DB29" s="280"/>
      <c r="DC29" s="280"/>
      <c r="DD29" s="280"/>
      <c r="DE29" s="280"/>
      <c r="DF29" s="280"/>
      <c r="DG29" s="280"/>
      <c r="DH29" s="280"/>
      <c r="DI29" s="280"/>
      <c r="DJ29" s="280"/>
      <c r="DK29" s="280"/>
      <c r="DL29" s="280"/>
      <c r="DM29" s="280"/>
      <c r="DN29" s="280"/>
      <c r="DO29" s="280"/>
      <c r="DP29" s="280"/>
      <c r="DQ29" s="280"/>
      <c r="DR29" s="280"/>
      <c r="DS29" s="280"/>
      <c r="DT29" s="280"/>
      <c r="DU29" s="280"/>
      <c r="DV29" s="280"/>
      <c r="DW29" s="280"/>
      <c r="DX29" s="280"/>
      <c r="DY29" s="280"/>
      <c r="DZ29" s="280"/>
      <c r="EA29" s="280"/>
      <c r="EB29" s="280"/>
      <c r="EC29" s="280"/>
      <c r="ED29" s="280"/>
      <c r="EE29" s="280"/>
      <c r="EF29" s="280"/>
      <c r="EG29" s="280"/>
      <c r="EH29" s="280"/>
      <c r="EI29" s="280"/>
      <c r="EJ29" s="280"/>
      <c r="EK29" s="280"/>
      <c r="EL29" s="280"/>
      <c r="EM29" s="280"/>
      <c r="EN29" s="280"/>
      <c r="EO29" s="280"/>
      <c r="EP29" s="280"/>
      <c r="EQ29" s="280"/>
      <c r="ER29" s="280"/>
      <c r="ES29" s="280"/>
      <c r="ET29" s="280"/>
      <c r="EU29" s="280"/>
      <c r="EV29" s="280"/>
      <c r="EW29" s="280"/>
      <c r="EX29" s="280"/>
      <c r="EY29" s="280"/>
    </row>
    <row r="30" spans="1:156" s="98" customFormat="1" ht="14.25" customHeight="1" thickBot="1" x14ac:dyDescent="0.4">
      <c r="A30" s="122" t="s">
        <v>213</v>
      </c>
      <c r="B30" s="123">
        <f t="shared" ref="B30:AG30" si="27">SUM(B29:B29)</f>
        <v>0</v>
      </c>
      <c r="C30" s="123">
        <f t="shared" si="27"/>
        <v>0</v>
      </c>
      <c r="D30" s="123">
        <f t="shared" si="27"/>
        <v>0</v>
      </c>
      <c r="E30" s="123">
        <f t="shared" si="27"/>
        <v>0</v>
      </c>
      <c r="F30" s="123">
        <f t="shared" si="27"/>
        <v>0</v>
      </c>
      <c r="G30" s="123">
        <f t="shared" si="27"/>
        <v>0</v>
      </c>
      <c r="H30" s="123">
        <f t="shared" si="27"/>
        <v>0</v>
      </c>
      <c r="I30" s="123">
        <f t="shared" si="27"/>
        <v>0</v>
      </c>
      <c r="J30" s="123">
        <f t="shared" si="27"/>
        <v>0</v>
      </c>
      <c r="K30" s="123">
        <f t="shared" si="27"/>
        <v>0</v>
      </c>
      <c r="L30" s="123">
        <f t="shared" si="27"/>
        <v>0</v>
      </c>
      <c r="M30" s="123">
        <f t="shared" si="27"/>
        <v>0</v>
      </c>
      <c r="N30" s="123">
        <f t="shared" si="27"/>
        <v>0</v>
      </c>
      <c r="O30" s="123">
        <f t="shared" si="27"/>
        <v>0</v>
      </c>
      <c r="P30" s="123">
        <f t="shared" si="27"/>
        <v>0</v>
      </c>
      <c r="Q30" s="123">
        <f t="shared" si="27"/>
        <v>0</v>
      </c>
      <c r="R30" s="123">
        <f t="shared" si="27"/>
        <v>0</v>
      </c>
      <c r="S30" s="123">
        <f t="shared" si="27"/>
        <v>0</v>
      </c>
      <c r="T30" s="123">
        <f t="shared" si="27"/>
        <v>0</v>
      </c>
      <c r="U30" s="123">
        <f t="shared" si="27"/>
        <v>0</v>
      </c>
      <c r="V30" s="123">
        <f t="shared" si="27"/>
        <v>0</v>
      </c>
      <c r="W30" s="123">
        <f t="shared" si="27"/>
        <v>0</v>
      </c>
      <c r="X30" s="123">
        <f t="shared" si="27"/>
        <v>0</v>
      </c>
      <c r="Y30" s="123">
        <f t="shared" si="27"/>
        <v>0</v>
      </c>
      <c r="Z30" s="123">
        <f t="shared" si="27"/>
        <v>0</v>
      </c>
      <c r="AA30" s="123">
        <f t="shared" si="27"/>
        <v>0</v>
      </c>
      <c r="AB30" s="123">
        <f t="shared" si="27"/>
        <v>0</v>
      </c>
      <c r="AC30" s="123">
        <f t="shared" si="27"/>
        <v>0</v>
      </c>
      <c r="AD30" s="123">
        <f t="shared" si="27"/>
        <v>0</v>
      </c>
      <c r="AE30" s="123">
        <f t="shared" si="27"/>
        <v>0</v>
      </c>
      <c r="AF30" s="123">
        <f t="shared" si="27"/>
        <v>0</v>
      </c>
      <c r="AG30" s="123">
        <f t="shared" si="27"/>
        <v>0</v>
      </c>
      <c r="AH30" s="123">
        <f t="shared" ref="AH30:BM30" si="28">SUM(AH29:AH29)</f>
        <v>0</v>
      </c>
      <c r="AI30" s="123">
        <f t="shared" si="28"/>
        <v>0</v>
      </c>
      <c r="AJ30" s="123">
        <f t="shared" si="28"/>
        <v>0</v>
      </c>
      <c r="AK30" s="123">
        <f t="shared" si="28"/>
        <v>0</v>
      </c>
      <c r="AL30" s="123">
        <f t="shared" si="28"/>
        <v>0</v>
      </c>
      <c r="AM30" s="123">
        <f t="shared" si="28"/>
        <v>0</v>
      </c>
      <c r="AN30" s="123">
        <f t="shared" si="28"/>
        <v>0</v>
      </c>
      <c r="AO30" s="123">
        <f t="shared" si="28"/>
        <v>0</v>
      </c>
      <c r="AP30" s="123">
        <f t="shared" si="28"/>
        <v>0</v>
      </c>
      <c r="AQ30" s="123">
        <f t="shared" si="28"/>
        <v>0</v>
      </c>
      <c r="AR30" s="123">
        <f t="shared" si="28"/>
        <v>0</v>
      </c>
      <c r="AS30" s="123">
        <f t="shared" si="28"/>
        <v>0</v>
      </c>
      <c r="AT30" s="123">
        <f t="shared" si="28"/>
        <v>0</v>
      </c>
      <c r="AU30" s="123">
        <f t="shared" si="28"/>
        <v>0</v>
      </c>
      <c r="AV30" s="123">
        <f t="shared" si="28"/>
        <v>0</v>
      </c>
      <c r="AW30" s="123">
        <f t="shared" si="28"/>
        <v>0</v>
      </c>
      <c r="AX30" s="123">
        <f t="shared" si="28"/>
        <v>0</v>
      </c>
      <c r="AY30" s="123">
        <f t="shared" si="28"/>
        <v>0</v>
      </c>
      <c r="AZ30" s="123">
        <f t="shared" si="28"/>
        <v>0</v>
      </c>
      <c r="BA30" s="123">
        <f t="shared" si="28"/>
        <v>0</v>
      </c>
      <c r="BB30" s="123">
        <f t="shared" si="28"/>
        <v>0</v>
      </c>
      <c r="BC30" s="123">
        <f t="shared" si="28"/>
        <v>0</v>
      </c>
      <c r="BD30" s="123">
        <f t="shared" si="28"/>
        <v>0</v>
      </c>
      <c r="BE30" s="123">
        <f t="shared" si="28"/>
        <v>0</v>
      </c>
      <c r="BF30" s="123">
        <f t="shared" si="28"/>
        <v>0</v>
      </c>
      <c r="BG30" s="123">
        <f t="shared" si="28"/>
        <v>0</v>
      </c>
      <c r="BH30" s="123">
        <f t="shared" si="28"/>
        <v>0</v>
      </c>
      <c r="BI30" s="123">
        <f t="shared" si="28"/>
        <v>0</v>
      </c>
      <c r="BJ30" s="123">
        <f t="shared" si="28"/>
        <v>0</v>
      </c>
      <c r="BK30" s="123">
        <f t="shared" si="28"/>
        <v>0</v>
      </c>
      <c r="BL30" s="123">
        <f t="shared" si="28"/>
        <v>0</v>
      </c>
      <c r="BM30" s="123">
        <f t="shared" si="28"/>
        <v>0</v>
      </c>
      <c r="BN30" s="123">
        <f t="shared" ref="BN30:CS30" si="29">SUM(BN29:BN29)</f>
        <v>0</v>
      </c>
      <c r="BO30" s="123">
        <f t="shared" si="29"/>
        <v>0</v>
      </c>
      <c r="BP30" s="123">
        <f t="shared" si="29"/>
        <v>0</v>
      </c>
      <c r="BQ30" s="123">
        <f t="shared" si="29"/>
        <v>0</v>
      </c>
      <c r="BR30" s="123">
        <f t="shared" si="29"/>
        <v>0</v>
      </c>
      <c r="BS30" s="123">
        <f t="shared" si="29"/>
        <v>0</v>
      </c>
      <c r="BT30" s="123">
        <f t="shared" si="29"/>
        <v>0</v>
      </c>
      <c r="BU30" s="123">
        <f t="shared" si="29"/>
        <v>0</v>
      </c>
      <c r="BV30" s="123">
        <f t="shared" si="29"/>
        <v>0</v>
      </c>
      <c r="BW30" s="123">
        <f t="shared" si="29"/>
        <v>0</v>
      </c>
      <c r="BX30" s="123">
        <f t="shared" si="29"/>
        <v>0</v>
      </c>
      <c r="BY30" s="123">
        <f t="shared" si="29"/>
        <v>0</v>
      </c>
      <c r="BZ30" s="123">
        <f t="shared" si="29"/>
        <v>0</v>
      </c>
      <c r="CA30" s="123">
        <f t="shared" si="29"/>
        <v>0</v>
      </c>
      <c r="CB30" s="123">
        <f t="shared" si="29"/>
        <v>0</v>
      </c>
      <c r="CC30" s="123">
        <f t="shared" si="29"/>
        <v>0</v>
      </c>
      <c r="CD30" s="123">
        <f t="shared" si="29"/>
        <v>0</v>
      </c>
      <c r="CE30" s="123">
        <f t="shared" si="29"/>
        <v>0</v>
      </c>
      <c r="CF30" s="123">
        <f t="shared" si="29"/>
        <v>0</v>
      </c>
      <c r="CG30" s="123">
        <f t="shared" si="29"/>
        <v>0</v>
      </c>
      <c r="CH30" s="123">
        <f t="shared" si="29"/>
        <v>0</v>
      </c>
      <c r="CI30" s="123">
        <f t="shared" si="29"/>
        <v>0</v>
      </c>
      <c r="CJ30" s="123">
        <f t="shared" si="29"/>
        <v>0</v>
      </c>
      <c r="CK30" s="123">
        <f t="shared" si="29"/>
        <v>0</v>
      </c>
      <c r="CL30" s="123">
        <f t="shared" si="29"/>
        <v>0</v>
      </c>
      <c r="CM30" s="123">
        <f t="shared" si="29"/>
        <v>0</v>
      </c>
      <c r="CN30" s="123">
        <f t="shared" si="29"/>
        <v>0</v>
      </c>
      <c r="CO30" s="123">
        <f t="shared" si="29"/>
        <v>0</v>
      </c>
      <c r="CP30" s="123">
        <f t="shared" si="29"/>
        <v>0</v>
      </c>
      <c r="CQ30" s="123">
        <f t="shared" si="29"/>
        <v>0</v>
      </c>
      <c r="CR30" s="123">
        <f t="shared" si="29"/>
        <v>0</v>
      </c>
      <c r="CS30" s="123">
        <f t="shared" si="29"/>
        <v>0</v>
      </c>
      <c r="CT30" s="123">
        <f t="shared" ref="CT30:CX30" si="30">SUM(CT29:CT29)</f>
        <v>0</v>
      </c>
      <c r="CU30" s="123">
        <f t="shared" si="30"/>
        <v>0</v>
      </c>
      <c r="CV30" s="123">
        <f t="shared" si="30"/>
        <v>0</v>
      </c>
      <c r="CW30" s="123">
        <f t="shared" si="30"/>
        <v>0</v>
      </c>
      <c r="CX30" s="276">
        <f t="shared" si="30"/>
        <v>0</v>
      </c>
      <c r="CY30" s="280"/>
      <c r="CZ30" s="280"/>
      <c r="DA30" s="280"/>
      <c r="DB30" s="280"/>
      <c r="DC30" s="280"/>
      <c r="DD30" s="280"/>
      <c r="DE30" s="280"/>
      <c r="DF30" s="280"/>
      <c r="DG30" s="280"/>
      <c r="DH30" s="280"/>
      <c r="DI30" s="280"/>
      <c r="DJ30" s="280"/>
      <c r="DK30" s="280"/>
      <c r="DL30" s="280"/>
      <c r="DM30" s="280"/>
      <c r="DN30" s="280"/>
      <c r="DO30" s="280"/>
      <c r="DP30" s="280"/>
      <c r="DQ30" s="280"/>
      <c r="DR30" s="280"/>
      <c r="DS30" s="280"/>
      <c r="DT30" s="280"/>
      <c r="DU30" s="280"/>
      <c r="DV30" s="280"/>
      <c r="DW30" s="280"/>
      <c r="DX30" s="280"/>
      <c r="DY30" s="280"/>
      <c r="DZ30" s="280"/>
      <c r="EA30" s="280"/>
      <c r="EB30" s="280"/>
      <c r="EC30" s="280"/>
      <c r="ED30" s="280"/>
      <c r="EE30" s="280"/>
      <c r="EF30" s="280"/>
      <c r="EG30" s="280"/>
      <c r="EH30" s="280"/>
      <c r="EI30" s="280"/>
      <c r="EJ30" s="280"/>
      <c r="EK30" s="280"/>
      <c r="EL30" s="280"/>
      <c r="EM30" s="280"/>
      <c r="EN30" s="280"/>
      <c r="EO30" s="280"/>
      <c r="EP30" s="280"/>
      <c r="EQ30" s="280"/>
      <c r="ER30" s="280"/>
      <c r="ES30" s="280"/>
      <c r="ET30" s="280"/>
      <c r="EU30" s="280"/>
      <c r="EV30" s="280"/>
      <c r="EW30" s="280"/>
      <c r="EX30" s="280"/>
      <c r="EY30" s="280"/>
    </row>
    <row r="31" spans="1:156" x14ac:dyDescent="0.35">
      <c r="A31" s="124">
        <v>0</v>
      </c>
      <c r="B31" s="1">
        <f>B$9*Supuestos!$D$3*0.01</f>
        <v>0</v>
      </c>
      <c r="C31" s="1">
        <f>$B$9*Supuestos!$C$44</f>
        <v>0</v>
      </c>
      <c r="D31" s="1">
        <f>$B$9*Supuestos!$C$44</f>
        <v>0</v>
      </c>
      <c r="E31" s="1">
        <f>$B$9*Supuestos!$C$44</f>
        <v>0</v>
      </c>
      <c r="F31" s="1">
        <f>$B$9*Supuestos!$C$44</f>
        <v>0</v>
      </c>
      <c r="G31" s="1">
        <f>$B$9*Supuestos!$C$44</f>
        <v>0</v>
      </c>
      <c r="H31" s="1">
        <f>$B$9*Supuestos!$C$44</f>
        <v>0</v>
      </c>
      <c r="I31" s="1">
        <f>$B$9*Supuestos!$C$44</f>
        <v>0</v>
      </c>
      <c r="J31" s="1">
        <f>$B$9*Supuestos!$C$44</f>
        <v>0</v>
      </c>
      <c r="K31" s="1">
        <f>$B$9*Supuestos!$C$44</f>
        <v>0</v>
      </c>
      <c r="L31" s="1">
        <f>$B$9*Supuestos!$C$44</f>
        <v>0</v>
      </c>
      <c r="M31" s="1">
        <f>$B$9*Supuestos!$C$44</f>
        <v>0</v>
      </c>
      <c r="N31" s="1">
        <f>$B$9*Supuestos!$C$44</f>
        <v>0</v>
      </c>
      <c r="O31" s="1">
        <f>$B$9*Supuestos!$C$44</f>
        <v>0</v>
      </c>
      <c r="P31" s="1">
        <f>$B$9*Supuestos!$C$44</f>
        <v>0</v>
      </c>
      <c r="Q31" s="1">
        <f>$B$9*Supuestos!$C$44</f>
        <v>0</v>
      </c>
      <c r="R31" s="1">
        <f>$B$9*Supuestos!$C$44</f>
        <v>0</v>
      </c>
      <c r="S31" s="1">
        <f>$B$9*Supuestos!$C$44</f>
        <v>0</v>
      </c>
      <c r="T31" s="1">
        <f>$B$9*Supuestos!$C$44</f>
        <v>0</v>
      </c>
      <c r="U31" s="1">
        <f>$B$9*Supuestos!$C$44</f>
        <v>0</v>
      </c>
      <c r="V31" s="1">
        <f>$B$9*Supuestos!$C$44</f>
        <v>0</v>
      </c>
      <c r="W31" s="1">
        <f>$B$9*Supuestos!$C$44</f>
        <v>0</v>
      </c>
      <c r="X31" s="1">
        <f>$B$9*Supuestos!$C$44</f>
        <v>0</v>
      </c>
      <c r="Y31" s="1">
        <f>$B$9*Supuestos!$C$44</f>
        <v>0</v>
      </c>
      <c r="Z31" s="1">
        <f>$B$9*Supuestos!$C$44</f>
        <v>0</v>
      </c>
      <c r="AA31" s="1">
        <f>$B$9*Supuestos!$C$44</f>
        <v>0</v>
      </c>
      <c r="AB31" s="1">
        <f>$B$9*Supuestos!$C$44</f>
        <v>0</v>
      </c>
      <c r="AC31" s="1">
        <f>$B$9*Supuestos!$C$44</f>
        <v>0</v>
      </c>
      <c r="AD31" s="1">
        <f>$B$9*Supuestos!$C$44</f>
        <v>0</v>
      </c>
      <c r="AE31" s="1">
        <f>$B$9*Supuestos!$C$44</f>
        <v>0</v>
      </c>
      <c r="AF31" s="1">
        <f>$B$9*Supuestos!$C$44</f>
        <v>0</v>
      </c>
      <c r="AG31" s="1">
        <f>$B$9*Supuestos!$C$44</f>
        <v>0</v>
      </c>
      <c r="AH31" s="1">
        <f>$B$9*Supuestos!$C$44</f>
        <v>0</v>
      </c>
      <c r="AI31" s="1">
        <f>$B$9*Supuestos!$C$44</f>
        <v>0</v>
      </c>
      <c r="AJ31" s="1">
        <f>$B$9*Supuestos!$C$44</f>
        <v>0</v>
      </c>
      <c r="AK31" s="1">
        <f>$B$9*Supuestos!$C$44</f>
        <v>0</v>
      </c>
      <c r="AL31" s="1">
        <f>$B$9*Supuestos!$C$44</f>
        <v>0</v>
      </c>
      <c r="AM31" s="1">
        <f>$B$9*Supuestos!$C$44</f>
        <v>0</v>
      </c>
      <c r="AN31" s="1">
        <f>$B$9*Supuestos!$C$44</f>
        <v>0</v>
      </c>
      <c r="AO31" s="1">
        <f>$B$9*Supuestos!$C$44</f>
        <v>0</v>
      </c>
      <c r="AP31" s="1">
        <f>$B$9*Supuestos!$C$44</f>
        <v>0</v>
      </c>
      <c r="AQ31" s="1">
        <f>$B$9*Supuestos!$C$44</f>
        <v>0</v>
      </c>
      <c r="AR31" s="1">
        <f>$B$9*Supuestos!$C$44</f>
        <v>0</v>
      </c>
      <c r="AS31" s="1">
        <f>$B$9*Supuestos!$C$44</f>
        <v>0</v>
      </c>
      <c r="AT31" s="1">
        <f>$B$9*Supuestos!$C$44</f>
        <v>0</v>
      </c>
      <c r="AU31" s="1">
        <f>$B$9*Supuestos!$C$44</f>
        <v>0</v>
      </c>
      <c r="AV31" s="1">
        <f>$B$9*Supuestos!$C$44</f>
        <v>0</v>
      </c>
      <c r="AW31" s="1">
        <f>$B$9*Supuestos!$C$44</f>
        <v>0</v>
      </c>
      <c r="AX31" s="1">
        <f>$B$9*Supuestos!$C$44</f>
        <v>0</v>
      </c>
      <c r="AY31" s="1">
        <f>$B$9*Supuestos!$C$44</f>
        <v>0</v>
      </c>
      <c r="AZ31" s="1">
        <f>$B$9*Supuestos!$C$44</f>
        <v>0</v>
      </c>
      <c r="BA31" s="1">
        <f>$B$9*Supuestos!$C$44</f>
        <v>0</v>
      </c>
      <c r="BB31" s="1">
        <f>$B$9*Supuestos!$C$44</f>
        <v>0</v>
      </c>
      <c r="BC31" s="1">
        <f>$B$9*Supuestos!$C$44</f>
        <v>0</v>
      </c>
      <c r="BD31" s="1">
        <f>$B$9*Supuestos!$C$44</f>
        <v>0</v>
      </c>
      <c r="BE31" s="1">
        <f>$B$9*Supuestos!$C$44</f>
        <v>0</v>
      </c>
      <c r="BF31" s="1">
        <f>$B$9*Supuestos!$C$44</f>
        <v>0</v>
      </c>
      <c r="BG31" s="1">
        <f>$B$9*Supuestos!$C$44</f>
        <v>0</v>
      </c>
      <c r="BH31" s="1">
        <f>$B$9*Supuestos!$C$44</f>
        <v>0</v>
      </c>
      <c r="BI31" s="1">
        <f>$B$9*Supuestos!$C$44</f>
        <v>0</v>
      </c>
      <c r="BJ31" s="1">
        <f>$B$9*Supuestos!$C$44</f>
        <v>0</v>
      </c>
      <c r="BK31" s="1">
        <f>$B$9*Supuestos!$C$44</f>
        <v>0</v>
      </c>
      <c r="BL31" s="1">
        <f>$B$9*Supuestos!$C$44</f>
        <v>0</v>
      </c>
      <c r="BM31" s="1">
        <f>$B$9*Supuestos!$C$44</f>
        <v>0</v>
      </c>
      <c r="BN31" s="1">
        <f>$B$9*Supuestos!$C$44</f>
        <v>0</v>
      </c>
      <c r="BO31" s="1">
        <f>$B$9*Supuestos!$C$44</f>
        <v>0</v>
      </c>
      <c r="BP31" s="1">
        <f>$B$9*Supuestos!$C$44</f>
        <v>0</v>
      </c>
      <c r="BQ31" s="1">
        <f>$B$9*Supuestos!$C$44</f>
        <v>0</v>
      </c>
      <c r="BR31" s="1">
        <f>$B$9*Supuestos!$C$44</f>
        <v>0</v>
      </c>
      <c r="BS31" s="1">
        <f>$B$9*Supuestos!$C$44</f>
        <v>0</v>
      </c>
      <c r="BT31" s="1">
        <f>$B$9*Supuestos!$C$44</f>
        <v>0</v>
      </c>
    </row>
    <row r="32" spans="1:156" s="15" customFormat="1" x14ac:dyDescent="0.35">
      <c r="A32" s="125">
        <v>1</v>
      </c>
      <c r="B32" s="126"/>
      <c r="C32" s="127">
        <f>C$9*Supuestos!$D$3*Supuestos!$C$44</f>
        <v>0</v>
      </c>
      <c r="D32" s="127">
        <f>IF(D2&lt;100,$C$9*Supuestos!$C$44,IF(D2=100,$C$9*Supuestos!$C$44,0))</f>
        <v>0</v>
      </c>
      <c r="E32" s="127">
        <f>IF(E2&lt;100,$C$9*Supuestos!$C$44,IF(E2=100,$C$9*Supuestos!$C$44,0))</f>
        <v>0</v>
      </c>
      <c r="F32" s="127">
        <f>IF(F2&lt;100,$C$9*Supuestos!$C$44,IF(F2=100,$C$9*Supuestos!$C$44,0))</f>
        <v>0</v>
      </c>
      <c r="G32" s="127">
        <f>IF(G2&lt;100,$C$9*Supuestos!$C$44,IF(G2=100,$C$9*Supuestos!$C$44,0))</f>
        <v>0</v>
      </c>
      <c r="H32" s="127">
        <f>IF(H2&lt;100,$C$9*Supuestos!$C$44,IF(H2=100,$C$9*Supuestos!$C$44,0))</f>
        <v>0</v>
      </c>
      <c r="I32" s="127">
        <f>IF(I2&lt;100,$C$9*Supuestos!$C$44,IF(I2=100,$C$9*Supuestos!$C$44,0))</f>
        <v>0</v>
      </c>
      <c r="J32" s="127">
        <f>IF(J2&lt;100,$C$9*Supuestos!$C$44,IF(J2=100,$C$9*Supuestos!$C$44,0))</f>
        <v>0</v>
      </c>
      <c r="K32" s="127">
        <f>IF(K2&lt;100,$C$9*Supuestos!$C$44,IF(K2=100,$C$9*Supuestos!$C$44,0))</f>
        <v>0</v>
      </c>
      <c r="L32" s="127">
        <f>IF(L2&lt;100,$C$9*Supuestos!$C$44,IF(L2=100,$C$9*Supuestos!$C$44,0))</f>
        <v>0</v>
      </c>
      <c r="M32" s="127">
        <f>IF(M2&lt;100,$C$9*Supuestos!$C$44,IF(M2=100,$C$9*Supuestos!$C$44,0))</f>
        <v>0</v>
      </c>
      <c r="N32" s="127">
        <f>IF(N2&lt;100,$C$9*Supuestos!$C$44,IF(N2=100,$C$9*Supuestos!$C$44,0))</f>
        <v>0</v>
      </c>
      <c r="O32" s="127">
        <f>IF(O2&lt;100,$C$9*Supuestos!$C$44,IF(O2=100,$C$9*Supuestos!$C$44,0))</f>
        <v>0</v>
      </c>
      <c r="P32" s="127">
        <f>IF(P2&lt;100,$C$9*Supuestos!$C$44,IF(P2=100,$C$9*Supuestos!$C$44,0))</f>
        <v>0</v>
      </c>
      <c r="Q32" s="127">
        <f>IF(Q2&lt;100,$C$9*Supuestos!$C$44,IF(Q2=100,$C$9*Supuestos!$C$44,0))</f>
        <v>0</v>
      </c>
      <c r="R32" s="127">
        <f>IF(R2&lt;100,$C$9*Supuestos!$C$44,IF(R2=100,$C$9*Supuestos!$C$44,0))</f>
        <v>0</v>
      </c>
      <c r="S32" s="127">
        <f>IF(S2&lt;100,$C$9*Supuestos!$C$44,IF(S2=100,$C$9*Supuestos!$C$44,0))</f>
        <v>0</v>
      </c>
      <c r="T32" s="127">
        <f>IF(T2&lt;100,$C$9*Supuestos!$C$44,IF(T2=100,$C$9*Supuestos!$C$44,0))</f>
        <v>0</v>
      </c>
      <c r="U32" s="127">
        <f>IF(U2&lt;100,$C$9*Supuestos!$C$44,IF(U2=100,$C$9*Supuestos!$C$44,0))</f>
        <v>0</v>
      </c>
      <c r="V32" s="127">
        <f>IF(V2&lt;100,$C$9*Supuestos!$C$44,IF(V2=100,$C$9*Supuestos!$C$44,0))</f>
        <v>0</v>
      </c>
      <c r="W32" s="127">
        <f>IF(W2&lt;100,$C$9*Supuestos!$C$44,IF(W2=100,$C$9*Supuestos!$C$44,0))</f>
        <v>0</v>
      </c>
      <c r="X32" s="127">
        <f>IF(X2&lt;100,$C$9*Supuestos!$C$44,IF(X2=100,$C$9*Supuestos!$C$44,0))</f>
        <v>0</v>
      </c>
      <c r="Y32" s="127">
        <f>IF(Y2&lt;100,$C$9*Supuestos!$C$44,IF(Y2=100,$C$9*Supuestos!$C$44,0))</f>
        <v>0</v>
      </c>
      <c r="Z32" s="127">
        <f>IF(Z2&lt;100,$C$9*Supuestos!$C$44,IF(Z2=100,$C$9*Supuestos!$C$44,0))</f>
        <v>0</v>
      </c>
      <c r="AA32" s="127">
        <f>IF(AA2&lt;100,$C$9*Supuestos!$C$44,IF(AA2=100,$C$9*Supuestos!$C$44,0))</f>
        <v>0</v>
      </c>
      <c r="AB32" s="127">
        <f>IF(AB2&lt;100,$C$9*Supuestos!$C$44,IF(AB2=100,$C$9*Supuestos!$C$44,0))</f>
        <v>0</v>
      </c>
      <c r="AC32" s="127">
        <f>IF(AC2&lt;100,$C$9*Supuestos!$C$44,IF(AC2=100,$C$9*Supuestos!$C$44,0))</f>
        <v>0</v>
      </c>
      <c r="AD32" s="127">
        <f>IF(AD2&lt;100,$C$9*Supuestos!$C$44,IF(AD2=100,$C$9*Supuestos!$C$44,0))</f>
        <v>0</v>
      </c>
      <c r="AE32" s="127">
        <f>IF(AE2&lt;100,$C$9*Supuestos!$C$44,IF(AE2=100,$C$9*Supuestos!$C$44,0))</f>
        <v>0</v>
      </c>
      <c r="AF32" s="127">
        <f>IF(AF2&lt;100,$C$9*Supuestos!$C$44,IF(AF2=100,$C$9*Supuestos!$C$44,0))</f>
        <v>0</v>
      </c>
      <c r="AG32" s="127">
        <f>IF(AG2&lt;100,$C$9*Supuestos!$C$44,IF(AG2=100,$C$9*Supuestos!$C$44,0))</f>
        <v>0</v>
      </c>
      <c r="AH32" s="127">
        <f>IF(AH2&lt;100,$C$9*Supuestos!$C$44,IF(AH2=100,$C$9*Supuestos!$C$44,0))</f>
        <v>0</v>
      </c>
      <c r="AI32" s="127">
        <f>IF(AI2&lt;100,$C$9*Supuestos!$C$44,IF(AI2=100,$C$9*Supuestos!$C$44,0))</f>
        <v>0</v>
      </c>
      <c r="AJ32" s="127">
        <f>IF(AJ2&lt;100,$C$9*Supuestos!$C$44,IF(AJ2=100,$C$9*Supuestos!$C$44,0))</f>
        <v>0</v>
      </c>
      <c r="AK32" s="127">
        <f>IF(AK2&lt;100,$C$9*Supuestos!$C$44,IF(AK2=100,$C$9*Supuestos!$C$44,0))</f>
        <v>0</v>
      </c>
      <c r="AL32" s="127">
        <f>IF(AL2&lt;100,$C$9*Supuestos!$C$44,IF(AL2=100,$C$9*Supuestos!$C$44,0))</f>
        <v>0</v>
      </c>
      <c r="AM32" s="127">
        <f>IF(AM2&lt;100,$C$9*Supuestos!$C$44,IF(AM2=100,$C$9*Supuestos!$C$44,0))</f>
        <v>0</v>
      </c>
      <c r="AN32" s="127">
        <f>IF(AN2&lt;100,$C$9*Supuestos!$C$44,IF(AN2=100,$C$9*Supuestos!$C$44,0))</f>
        <v>0</v>
      </c>
      <c r="AO32" s="127">
        <f>IF(AO2&lt;100,$C$9*Supuestos!$C$44,IF(AO2=100,$C$9*Supuestos!$C$44,0))</f>
        <v>0</v>
      </c>
      <c r="AP32" s="127">
        <f>IF(AP2&lt;100,$C$9*Supuestos!$C$44,IF(AP2=100,$C$9*Supuestos!$C$44,0))</f>
        <v>0</v>
      </c>
      <c r="AQ32" s="127">
        <f>IF(AQ2&lt;100,$C$9*Supuestos!$C$44,IF(AQ2=100,$C$9*Supuestos!$C$44,0))</f>
        <v>0</v>
      </c>
      <c r="AR32" s="127">
        <f>IF(AR2&lt;100,$C$9*Supuestos!$C$44,IF(AR2=100,$C$9*Supuestos!$C$44,0))</f>
        <v>0</v>
      </c>
      <c r="AS32" s="127">
        <f>IF(AS2&lt;100,$C$9*Supuestos!$C$44,IF(AS2=100,$C$9*Supuestos!$C$44,0))</f>
        <v>0</v>
      </c>
      <c r="AT32" s="127">
        <f>IF(AT2&lt;100,$C$9*Supuestos!$C$44,IF(AT2=100,$C$9*Supuestos!$C$44,0))</f>
        <v>0</v>
      </c>
      <c r="AU32" s="127">
        <f>IF(AU2&lt;100,$C$9*Supuestos!$C$44,IF(AU2=100,$C$9*Supuestos!$C$44,0))</f>
        <v>0</v>
      </c>
      <c r="AV32" s="127">
        <f>IF(AV2&lt;100,$C$9*Supuestos!$C$44,IF(AV2=100,$C$9*Supuestos!$C$44,0))</f>
        <v>0</v>
      </c>
      <c r="AW32" s="127">
        <f>IF(AW2&lt;100,$C$9*Supuestos!$C$44,IF(AW2=100,$C$9*Supuestos!$C$44,0))</f>
        <v>0</v>
      </c>
      <c r="AX32" s="127">
        <f>IF(AX2&lt;100,$C$9*Supuestos!$C$44,IF(AX2=100,$C$9*Supuestos!$C$44,0))</f>
        <v>0</v>
      </c>
      <c r="AY32" s="127">
        <f>IF(AY2&lt;100,$C$9*Supuestos!$C$44,IF(AY2=100,$C$9*Supuestos!$C$44,0))</f>
        <v>0</v>
      </c>
      <c r="AZ32" s="127">
        <f>IF(AZ2&lt;100,$C$9*Supuestos!$C$44,IF(AZ2=100,$C$9*Supuestos!$C$44,0))</f>
        <v>0</v>
      </c>
      <c r="BA32" s="127">
        <f>IF(BA2&lt;100,$C$9*Supuestos!$C$44,IF(BA2=100,$C$9*Supuestos!$C$44,0))</f>
        <v>0</v>
      </c>
      <c r="BB32" s="127">
        <f>IF(BB2&lt;100,$C$9*Supuestos!$C$44,IF(BB2=100,$C$9*Supuestos!$C$44,0))</f>
        <v>0</v>
      </c>
      <c r="BC32" s="127">
        <f>IF(BC2&lt;100,$C$9*Supuestos!$C$44,IF(BC2=100,$C$9*Supuestos!$C$44,0))</f>
        <v>0</v>
      </c>
      <c r="BD32" s="127">
        <f>IF(BD2&lt;100,$C$9*Supuestos!$C$44,IF(BD2=100,$C$9*Supuestos!$C$44,0))</f>
        <v>0</v>
      </c>
      <c r="BE32" s="127">
        <f>IF(BE2&lt;100,$C$9*Supuestos!$C$44,IF(BE2=100,$C$9*Supuestos!$C$44,0))</f>
        <v>0</v>
      </c>
      <c r="BF32" s="127">
        <f>IF(BF2&lt;100,$C$9*Supuestos!$C$44,IF(BF2=100,$C$9*Supuestos!$C$44,0))</f>
        <v>0</v>
      </c>
      <c r="BG32" s="127">
        <f>IF(BG2&lt;100,$C$9*Supuestos!$C$44,IF(BG2=100,$C$9*Supuestos!$C$44,0))</f>
        <v>0</v>
      </c>
      <c r="BH32" s="127">
        <f>IF(BH2&lt;100,$C$9*Supuestos!$C$44,IF(BH2=100,$C$9*Supuestos!$C$44,0))</f>
        <v>0</v>
      </c>
      <c r="BI32" s="127">
        <f>IF(BI2&lt;100,$C$9*Supuestos!$C$44,IF(BI2=100,$C$9*Supuestos!$C$44,0))</f>
        <v>0</v>
      </c>
      <c r="BJ32" s="127">
        <f>IF(BJ2&lt;100,$C$9*Supuestos!$C$44,IF(BJ2=100,$C$9*Supuestos!$C$44,0))</f>
        <v>0</v>
      </c>
      <c r="BK32" s="127">
        <f>IF(BK2&lt;100,$C$9*Supuestos!$C$44,IF(BK2=100,$C$9*Supuestos!$C$44,0))</f>
        <v>0</v>
      </c>
      <c r="BL32" s="127">
        <f>IF(BL2&lt;100,$C$9*Supuestos!$C$44,IF(BL2=100,$C$9*Supuestos!$C$44,0))</f>
        <v>0</v>
      </c>
      <c r="BM32" s="127">
        <f>IF(BM2&lt;100,$C$9*Supuestos!$C$44,IF(BM2=100,$C$9*Supuestos!$C$44,0))</f>
        <v>0</v>
      </c>
      <c r="BN32" s="127">
        <f>IF(BN2&lt;100,$C$9*Supuestos!$C$44,IF(BN2=100,$C$9*Supuestos!$C$44,0))</f>
        <v>0</v>
      </c>
      <c r="BO32" s="127">
        <f>IF(BO2&lt;100,$C$9*Supuestos!$C$44,IF(BO2=100,$C$9*Supuestos!$C$44,0))</f>
        <v>0</v>
      </c>
      <c r="BP32" s="127">
        <f>IF(BP2&lt;100,$C$9*Supuestos!$C$44,IF(BP2=100,$C$9*Supuestos!$C$44,0))</f>
        <v>0</v>
      </c>
      <c r="BQ32" s="127">
        <f>IF(BQ2&lt;100,$C$9*Supuestos!$C$44,IF(BQ2=100,$C$9*Supuestos!$C$44,0))</f>
        <v>0</v>
      </c>
      <c r="BR32" s="127">
        <f>IF(BR2&lt;100,$C$9*Supuestos!$C$44,IF(BR2=100,$C$9*Supuestos!$C$44,0))</f>
        <v>0</v>
      </c>
      <c r="BS32" s="127">
        <f>IF(BS2&lt;100,$C$9*Supuestos!$C$44,IF(BS2=100,$C$9*Supuestos!$C$44,0))</f>
        <v>0</v>
      </c>
      <c r="BT32" s="127">
        <f>IF(BT2&lt;100,$C$9*Supuestos!$C$44,IF(BT2=100,$C$9*Supuestos!$C$44,0))</f>
        <v>0</v>
      </c>
      <c r="BU32" s="127">
        <f>IF(BU2&lt;100,$C$9*Supuestos!$C$44,IF(BU2=100,$C$9*Supuestos!$C$44,0))</f>
        <v>0</v>
      </c>
      <c r="BV32" s="127">
        <f>IF(BV2&lt;100,$C$9*Supuestos!$C$44,IF(BV2=100,$C$9*Supuestos!$C$44,0))</f>
        <v>0</v>
      </c>
      <c r="BW32" s="127">
        <f>IF(BW2&lt;100,$C$9*Supuestos!$C$44,IF(BW2=100,$C$9*Supuestos!$C$44,0))</f>
        <v>0</v>
      </c>
      <c r="BX32" s="127">
        <f>IF(BX2&lt;100,$C$9*Supuestos!$C$44,IF(BX2=100,$C$9*Supuestos!$C$44,0))</f>
        <v>0</v>
      </c>
      <c r="BY32" s="127">
        <f>IF(BY2&lt;100,$C$9*Supuestos!$C$44,IF(BY2=100,$C$9*Supuestos!$C$44,0))</f>
        <v>0</v>
      </c>
      <c r="BZ32" s="127">
        <f>IF(BZ2&lt;100,$C$9*Supuestos!$C$44,IF(BZ2=100,$C$9*Supuestos!$C$44,0))</f>
        <v>0</v>
      </c>
      <c r="CA32" s="127">
        <f>IF(CA2&lt;100,$C$9*Supuestos!$C$44,IF(CA2=100,$C$9*Supuestos!$C$44,0))</f>
        <v>0</v>
      </c>
      <c r="CB32" s="127">
        <f>IF(CB2&lt;100,$C$9*Supuestos!$C$44,IF(CB2=100,$C$9*Supuestos!$C$44,0))</f>
        <v>0</v>
      </c>
      <c r="CC32" s="127">
        <f>IF(CC2&lt;100,$C$9*Supuestos!$C$44,IF(CC2=100,$C$9*Supuestos!$C$44,0))</f>
        <v>0</v>
      </c>
      <c r="CD32" s="127">
        <f>IF(CD2&lt;100,$C$9*Supuestos!$C$44,IF(CD2=100,$C$9*Supuestos!$C$44,0))</f>
        <v>0</v>
      </c>
      <c r="CE32" s="127">
        <f>IF(CE2&lt;100,$C$9*Supuestos!$C$44,IF(CE2=100,$C$9*Supuestos!$C$44,0))</f>
        <v>0</v>
      </c>
      <c r="CF32" s="127">
        <f>IF(CF2&lt;100,$C$9*Supuestos!$C$44,IF(CF2=100,$C$9*Supuestos!$C$44,0))</f>
        <v>0</v>
      </c>
      <c r="CG32" s="127">
        <f>IF(CG2&lt;100,$C$9*Supuestos!$C$44,IF(CG2=100,$C$9*Supuestos!$C$44,0))</f>
        <v>0</v>
      </c>
      <c r="CH32" s="127">
        <f>IF(CH2&lt;100,$C$9*Supuestos!$C$44,IF(CH2=100,$C$9*Supuestos!$C$44,0))</f>
        <v>0</v>
      </c>
      <c r="CI32" s="127">
        <f>IF(CI2&lt;100,$C$9*Supuestos!$C$44,IF(CI2=100,$C$9*Supuestos!$C$44,0))</f>
        <v>0</v>
      </c>
      <c r="CJ32" s="127">
        <f>IF(CJ2&lt;100,$C$9*Supuestos!$C$44,IF(CJ2=100,$C$9*Supuestos!$C$44,0))</f>
        <v>0</v>
      </c>
      <c r="CK32" s="127">
        <f>IF(CK2&lt;100,$C$9*Supuestos!$C$44,IF(CK2=100,$C$9*Supuestos!$C$44,0))</f>
        <v>0</v>
      </c>
      <c r="CL32" s="127">
        <f>IF(CL2&lt;100,$C$9*Supuestos!$C$44,IF(CL2=100,$C$9*Supuestos!$C$44,0))</f>
        <v>0</v>
      </c>
      <c r="CM32" s="127">
        <f>IF(CM2&lt;100,$C$9*Supuestos!$C$44,IF(CM2=100,$C$9*Supuestos!$C$44,0))</f>
        <v>0</v>
      </c>
      <c r="CN32" s="127">
        <f>IF(CN2&lt;100,$C$9*Supuestos!$C$44,IF(CN2=100,$C$9*Supuestos!$C$44,0))</f>
        <v>0</v>
      </c>
      <c r="CO32" s="127">
        <f>IF(CO2&lt;100,$C$9*Supuestos!$C$44,IF(CO2=100,$C$9*Supuestos!$C$44,0))</f>
        <v>0</v>
      </c>
      <c r="CP32" s="127">
        <f>IF(CP2&lt;100,$C$9*Supuestos!$C$44,IF(CP2=100,$C$9*Supuestos!$C$44,0))</f>
        <v>0</v>
      </c>
      <c r="CQ32" s="127">
        <f>IF(CQ2&lt;100,$C$9*Supuestos!$C$44,IF(CQ2=100,$C$9*Supuestos!$C$44,0))</f>
        <v>0</v>
      </c>
      <c r="CR32" s="127">
        <f>IF(CR2&lt;100,$C$9*Supuestos!$C$44,IF(CR2=100,$C$9*Supuestos!$C$44,0))</f>
        <v>0</v>
      </c>
      <c r="CS32" s="127">
        <f>IF(CS2&lt;100,$C$9*Supuestos!$C$44,IF(CS2=100,$C$9*Supuestos!$C$44,0))</f>
        <v>0</v>
      </c>
      <c r="CT32" s="127">
        <f>IF(CT2&lt;100,$C$9*Supuestos!$C$44,IF(CT2=100,$C$9*Supuestos!$C$44,0))</f>
        <v>0</v>
      </c>
      <c r="CU32" s="127">
        <f>IF(CU2&lt;100,$C$9*Supuestos!$C$44,IF(CU2=100,$C$9*Supuestos!$C$44,0))</f>
        <v>0</v>
      </c>
      <c r="CV32" s="127">
        <f>IF(CV2&lt;100,$C$9*Supuestos!$C$44,IF(CV2=100,$C$9*Supuestos!$C$44,0))</f>
        <v>0</v>
      </c>
      <c r="CW32" s="127">
        <f>IF(CW2&lt;100,$C$9*Supuestos!$C$44,IF(CW2=100,$C$9*Supuestos!$C$44,0))</f>
        <v>0</v>
      </c>
      <c r="CX32" s="127">
        <f>IF(CX2&lt;100,$C$9*Supuestos!$C$44,IF(CX2=100,$C$9*Supuestos!$C$44,0))</f>
        <v>0</v>
      </c>
      <c r="CY32" s="284"/>
      <c r="CZ32" s="282"/>
      <c r="DA32" s="282"/>
      <c r="DB32" s="282"/>
      <c r="DC32" s="282"/>
      <c r="DD32" s="282"/>
      <c r="DE32" s="282"/>
      <c r="DF32" s="282"/>
      <c r="DG32" s="282"/>
      <c r="DH32" s="282"/>
      <c r="DI32" s="282"/>
      <c r="DJ32" s="282"/>
      <c r="DK32" s="282"/>
      <c r="DL32" s="282"/>
      <c r="DM32" s="282"/>
      <c r="DN32" s="282"/>
      <c r="DO32" s="282"/>
      <c r="DP32" s="282"/>
      <c r="DQ32" s="282"/>
      <c r="DR32" s="282"/>
      <c r="DS32" s="282"/>
      <c r="DT32" s="282"/>
      <c r="DU32" s="282"/>
      <c r="DV32" s="282"/>
      <c r="DW32" s="282"/>
      <c r="DX32" s="282"/>
      <c r="DY32" s="282"/>
      <c r="DZ32" s="282"/>
      <c r="EA32" s="282"/>
      <c r="EB32" s="282"/>
      <c r="EC32" s="282"/>
      <c r="ED32" s="282"/>
      <c r="EE32" s="282"/>
      <c r="EF32" s="282"/>
      <c r="EG32" s="282"/>
      <c r="EH32" s="282"/>
      <c r="EI32" s="282"/>
      <c r="EJ32" s="282"/>
      <c r="EK32" s="282"/>
      <c r="EL32" s="282"/>
      <c r="EM32" s="282"/>
      <c r="EN32" s="282"/>
      <c r="EO32" s="282"/>
      <c r="EP32" s="282"/>
      <c r="EQ32" s="282"/>
      <c r="ER32" s="282"/>
      <c r="ES32" s="282"/>
      <c r="ET32" s="282"/>
      <c r="EU32" s="282"/>
      <c r="EV32" s="282"/>
      <c r="EW32" s="282"/>
      <c r="EX32" s="282"/>
      <c r="EY32" s="282"/>
    </row>
    <row r="33" spans="1:155" s="15" customFormat="1" x14ac:dyDescent="0.35">
      <c r="A33" s="125">
        <v>2</v>
      </c>
      <c r="C33" s="126"/>
      <c r="D33" s="127">
        <f>D$9*Supuestos!$D$3*Supuestos!$C$44</f>
        <v>0</v>
      </c>
      <c r="E33" s="127">
        <f>IF(Supuestos!$D$3+C1&lt;100,$D$9*Supuestos!$C$44,IF(Supuestos!$D$3+C1=100,$D$9*Supuestos!$C$44,0))</f>
        <v>0</v>
      </c>
      <c r="F33" s="127">
        <f>IF(Supuestos!$D$3+D1&lt;100,$D$9*Supuestos!$C$44,IF(Supuestos!$D$3+D1=100,$D$9*Supuestos!$C$44,0))</f>
        <v>0</v>
      </c>
      <c r="G33" s="127">
        <f>IF(Supuestos!$D$3+E1&lt;100,$D$9*Supuestos!$C$44,IF(Supuestos!$D$3+E1=100,$D$9*Supuestos!$C$44,0))</f>
        <v>0</v>
      </c>
      <c r="H33" s="127">
        <f>IF(Supuestos!$D$3+F1&lt;100,$D$9*Supuestos!$C$44,IF(Supuestos!$D$3+F1=100,$D$9*Supuestos!$C$44,0))</f>
        <v>0</v>
      </c>
      <c r="I33" s="127">
        <f>IF(Supuestos!$D$3+G1&lt;100,$D$9*Supuestos!$C$44,IF(Supuestos!$D$3+G1=100,$D$9*Supuestos!$C$44,0))</f>
        <v>0</v>
      </c>
      <c r="J33" s="127">
        <f>IF(Supuestos!$D$3+H1&lt;100,$D$9*Supuestos!$C$44,IF(Supuestos!$D$3+H1=100,$D$9*Supuestos!$C$44,0))</f>
        <v>0</v>
      </c>
      <c r="K33" s="127">
        <f>IF(Supuestos!$D$3+I1&lt;100,$D$9*Supuestos!$C$44,IF(Supuestos!$D$3+I1=100,$D$9*Supuestos!$C$44,0))</f>
        <v>0</v>
      </c>
      <c r="L33" s="127">
        <f>IF(Supuestos!$D$3+J1&lt;100,$D$9*Supuestos!$C$44,IF(Supuestos!$D$3+J1=100,$D$9*Supuestos!$C$44,0))</f>
        <v>0</v>
      </c>
      <c r="M33" s="127">
        <f>IF(Supuestos!$D$3+K1&lt;100,$D$9*Supuestos!$C$44,IF(Supuestos!$D$3+K1=100,$D$9*Supuestos!$C$44,0))</f>
        <v>0</v>
      </c>
      <c r="N33" s="127">
        <f>IF(Supuestos!$D$3+L1&lt;100,$D$9*Supuestos!$C$44,IF(Supuestos!$D$3+L1=100,$D$9*Supuestos!$C$44,0))</f>
        <v>0</v>
      </c>
      <c r="O33" s="127">
        <f>IF(Supuestos!$D$3+M1&lt;100,$D$9*Supuestos!$C$44,IF(Supuestos!$D$3+M1=100,$D$9*Supuestos!$C$44,0))</f>
        <v>0</v>
      </c>
      <c r="P33" s="127">
        <f>IF(Supuestos!$D$3+N1&lt;100,$D$9*Supuestos!$C$44,IF(Supuestos!$D$3+N1=100,$D$9*Supuestos!$C$44,0))</f>
        <v>0</v>
      </c>
      <c r="Q33" s="127">
        <f>IF(Supuestos!$D$3+O1&lt;100,$D$9*Supuestos!$C$44,IF(Supuestos!$D$3+O1=100,$D$9*Supuestos!$C$44,0))</f>
        <v>0</v>
      </c>
      <c r="R33" s="127">
        <f>IF(Supuestos!$D$3+P1&lt;100,$D$9*Supuestos!$C$44,IF(Supuestos!$D$3+P1=100,$D$9*Supuestos!$C$44,0))</f>
        <v>0</v>
      </c>
      <c r="S33" s="127">
        <f>IF(Supuestos!$D$3+Q1&lt;100,$D$9*Supuestos!$C$44,IF(Supuestos!$D$3+Q1=100,$D$9*Supuestos!$C$44,0))</f>
        <v>0</v>
      </c>
      <c r="T33" s="127">
        <f>IF(Supuestos!$D$3+R1&lt;100,$D$9*Supuestos!$C$44,IF(Supuestos!$D$3+R1=100,$D$9*Supuestos!$C$44,0))</f>
        <v>0</v>
      </c>
      <c r="U33" s="127">
        <f>IF(Supuestos!$D$3+S1&lt;100,$D$9*Supuestos!$C$44,IF(Supuestos!$D$3+S1=100,$D$9*Supuestos!$C$44,0))</f>
        <v>0</v>
      </c>
      <c r="V33" s="127">
        <f>IF(Supuestos!$D$3+T1&lt;100,$D$9*Supuestos!$C$44,IF(Supuestos!$D$3+T1=100,$D$9*Supuestos!$C$44,0))</f>
        <v>0</v>
      </c>
      <c r="W33" s="127">
        <f>IF(Supuestos!$D$3+U1&lt;100,$D$9*Supuestos!$C$44,IF(Supuestos!$D$3+U1=100,$D$9*Supuestos!$C$44,0))</f>
        <v>0</v>
      </c>
      <c r="X33" s="127">
        <f>IF(Supuestos!$D$3+V1&lt;100,$D$9*Supuestos!$C$44,IF(Supuestos!$D$3+V1=100,$D$9*Supuestos!$C$44,0))</f>
        <v>0</v>
      </c>
      <c r="Y33" s="127">
        <f>IF(Supuestos!$D$3+W1&lt;100,$D$9*Supuestos!$C$44,IF(Supuestos!$D$3+W1=100,$D$9*Supuestos!$C$44,0))</f>
        <v>0</v>
      </c>
      <c r="Z33" s="127">
        <f>IF(Supuestos!$D$3+X1&lt;100,$D$9*Supuestos!$C$44,IF(Supuestos!$D$3+X1=100,$D$9*Supuestos!$C$44,0))</f>
        <v>0</v>
      </c>
      <c r="AA33" s="127">
        <f>IF(Supuestos!$D$3+Y1&lt;100,$D$9*Supuestos!$C$44,IF(Supuestos!$D$3+Y1=100,$D$9*Supuestos!$C$44,0))</f>
        <v>0</v>
      </c>
      <c r="AB33" s="127">
        <f>IF(Supuestos!$D$3+Z1&lt;100,$D$9*Supuestos!$C$44,IF(Supuestos!$D$3+Z1=100,$D$9*Supuestos!$C$44,0))</f>
        <v>0</v>
      </c>
      <c r="AC33" s="127">
        <f>IF(Supuestos!$D$3+AA1&lt;100,$D$9*Supuestos!$C$44,IF(Supuestos!$D$3+AA1=100,$D$9*Supuestos!$C$44,0))</f>
        <v>0</v>
      </c>
      <c r="AD33" s="127">
        <f>IF(Supuestos!$D$3+AB1&lt;100,$D$9*Supuestos!$C$44,IF(Supuestos!$D$3+AB1=100,$D$9*Supuestos!$C$44,0))</f>
        <v>0</v>
      </c>
      <c r="AE33" s="127">
        <f>IF(Supuestos!$D$3+AC1&lt;100,$D$9*Supuestos!$C$44,IF(Supuestos!$D$3+AC1=100,$D$9*Supuestos!$C$44,0))</f>
        <v>0</v>
      </c>
      <c r="AF33" s="127">
        <f>IF(Supuestos!$D$3+AD1&lt;100,$D$9*Supuestos!$C$44,IF(Supuestos!$D$3+AD1=100,$D$9*Supuestos!$C$44,0))</f>
        <v>0</v>
      </c>
      <c r="AG33" s="127">
        <f>IF(Supuestos!$D$3+AE1&lt;100,$D$9*Supuestos!$C$44,IF(Supuestos!$D$3+AE1=100,$D$9*Supuestos!$C$44,0))</f>
        <v>0</v>
      </c>
      <c r="AH33" s="127">
        <f>IF(Supuestos!$D$3+AF1&lt;100,$D$9*Supuestos!$C$44,IF(Supuestos!$D$3+AF1=100,$D$9*Supuestos!$C$44,0))</f>
        <v>0</v>
      </c>
      <c r="AI33" s="127">
        <f>IF(Supuestos!$D$3+AG1&lt;100,$D$9*Supuestos!$C$44,IF(Supuestos!$D$3+AG1=100,$D$9*Supuestos!$C$44,0))</f>
        <v>0</v>
      </c>
      <c r="AJ33" s="127">
        <f>IF(Supuestos!$D$3+AH1&lt;100,$D$9*Supuestos!$C$44,IF(Supuestos!$D$3+AH1=100,$D$9*Supuestos!$C$44,0))</f>
        <v>0</v>
      </c>
      <c r="AK33" s="127">
        <f>IF(Supuestos!$D$3+AI1&lt;100,$D$9*Supuestos!$C$44,IF(Supuestos!$D$3+AI1=100,$D$9*Supuestos!$C$44,0))</f>
        <v>0</v>
      </c>
      <c r="AL33" s="127">
        <f>IF(Supuestos!$D$3+AJ1&lt;100,$D$9*Supuestos!$C$44,IF(Supuestos!$D$3+AJ1=100,$D$9*Supuestos!$C$44,0))</f>
        <v>0</v>
      </c>
      <c r="AM33" s="127">
        <f>IF(Supuestos!$D$3+AK1&lt;100,$D$9*Supuestos!$C$44,IF(Supuestos!$D$3+AK1=100,$D$9*Supuestos!$C$44,0))</f>
        <v>0</v>
      </c>
      <c r="AN33" s="127">
        <f>IF(Supuestos!$D$3+AL1&lt;100,$D$9*Supuestos!$C$44,IF(Supuestos!$D$3+AL1=100,$D$9*Supuestos!$C$44,0))</f>
        <v>0</v>
      </c>
      <c r="AO33" s="127">
        <f>IF(Supuestos!$D$3+AM1&lt;100,$D$9*Supuestos!$C$44,IF(Supuestos!$D$3+AM1=100,$D$9*Supuestos!$C$44,0))</f>
        <v>0</v>
      </c>
      <c r="AP33" s="127">
        <f>IF(Supuestos!$D$3+AN1&lt;100,$D$9*Supuestos!$C$44,IF(Supuestos!$D$3+AN1=100,$D$9*Supuestos!$C$44,0))</f>
        <v>0</v>
      </c>
      <c r="AQ33" s="127">
        <f>IF(Supuestos!$D$3+AO1&lt;100,$D$9*Supuestos!$C$44,IF(Supuestos!$D$3+AO1=100,$D$9*Supuestos!$C$44,0))</f>
        <v>0</v>
      </c>
      <c r="AR33" s="127">
        <f>IF(Supuestos!$D$3+AP1&lt;100,$D$9*Supuestos!$C$44,IF(Supuestos!$D$3+AP1=100,$D$9*Supuestos!$C$44,0))</f>
        <v>0</v>
      </c>
      <c r="AS33" s="127">
        <f>IF(Supuestos!$D$3+AQ1&lt;100,$D$9*Supuestos!$C$44,IF(Supuestos!$D$3+AQ1=100,$D$9*Supuestos!$C$44,0))</f>
        <v>0</v>
      </c>
      <c r="AT33" s="127">
        <f>IF(Supuestos!$D$3+AR1&lt;100,$D$9*Supuestos!$C$44,IF(Supuestos!$D$3+AR1=100,$D$9*Supuestos!$C$44,0))</f>
        <v>0</v>
      </c>
      <c r="AU33" s="127">
        <f>IF(Supuestos!$D$3+AS1&lt;100,$D$9*Supuestos!$C$44,IF(Supuestos!$D$3+AS1=100,$D$9*Supuestos!$C$44,0))</f>
        <v>0</v>
      </c>
      <c r="AV33" s="127">
        <f>IF(Supuestos!$D$3+AT1&lt;100,$D$9*Supuestos!$C$44,IF(Supuestos!$D$3+AT1=100,$D$9*Supuestos!$C$44,0))</f>
        <v>0</v>
      </c>
      <c r="AW33" s="127">
        <f>IF(Supuestos!$D$3+AU1&lt;100,$D$9*Supuestos!$C$44,IF(Supuestos!$D$3+AU1=100,$D$9*Supuestos!$C$44,0))</f>
        <v>0</v>
      </c>
      <c r="AX33" s="127">
        <f>IF(Supuestos!$D$3+AV1&lt;100,$D$9*Supuestos!$C$44,IF(Supuestos!$D$3+AV1=100,$D$9*Supuestos!$C$44,0))</f>
        <v>0</v>
      </c>
      <c r="AY33" s="127">
        <f>IF(Supuestos!$D$3+AW1&lt;100,$D$9*Supuestos!$C$44,IF(Supuestos!$D$3+AW1=100,$D$9*Supuestos!$C$44,0))</f>
        <v>0</v>
      </c>
      <c r="AZ33" s="127">
        <f>IF(Supuestos!$D$3+AX1&lt;100,$D$9*Supuestos!$C$44,IF(Supuestos!$D$3+AX1=100,$D$9*Supuestos!$C$44,0))</f>
        <v>0</v>
      </c>
      <c r="BA33" s="127">
        <f>IF(Supuestos!$D$3+AY1&lt;100,$D$9*Supuestos!$C$44,IF(Supuestos!$D$3+AY1=100,$D$9*Supuestos!$C$44,0))</f>
        <v>0</v>
      </c>
      <c r="BB33" s="127">
        <f>IF(Supuestos!$D$3+AZ1&lt;100,$D$9*Supuestos!$C$44,IF(Supuestos!$D$3+AZ1=100,$D$9*Supuestos!$C$44,0))</f>
        <v>0</v>
      </c>
      <c r="BC33" s="127">
        <f>IF(Supuestos!$D$3+BA1&lt;100,$D$9*Supuestos!$C$44,IF(Supuestos!$D$3+BA1=100,$D$9*Supuestos!$C$44,0))</f>
        <v>0</v>
      </c>
      <c r="BD33" s="127">
        <f>IF(Supuestos!$D$3+BB1&lt;100,$D$9*Supuestos!$C$44,IF(Supuestos!$D$3+BB1=100,$D$9*Supuestos!$C$44,0))</f>
        <v>0</v>
      </c>
      <c r="BE33" s="127">
        <f>IF(Supuestos!$D$3+BC1&lt;100,$D$9*Supuestos!$C$44,IF(Supuestos!$D$3+BC1=100,$D$9*Supuestos!$C$44,0))</f>
        <v>0</v>
      </c>
      <c r="BF33" s="127">
        <f>IF(Supuestos!$D$3+BD1&lt;100,$D$9*Supuestos!$C$44,IF(Supuestos!$D$3+BD1=100,$D$9*Supuestos!$C$44,0))</f>
        <v>0</v>
      </c>
      <c r="BG33" s="127">
        <f>IF(Supuestos!$D$3+BE1&lt;100,$D$9*Supuestos!$C$44,IF(Supuestos!$D$3+BE1=100,$D$9*Supuestos!$C$44,0))</f>
        <v>0</v>
      </c>
      <c r="BH33" s="127">
        <f>IF(Supuestos!$D$3+BF1&lt;100,$D$9*Supuestos!$C$44,IF(Supuestos!$D$3+BF1=100,$D$9*Supuestos!$C$44,0))</f>
        <v>0</v>
      </c>
      <c r="BI33" s="127">
        <f>IF(Supuestos!$D$3+BG1&lt;100,$D$9*Supuestos!$C$44,IF(Supuestos!$D$3+BG1=100,$D$9*Supuestos!$C$44,0))</f>
        <v>0</v>
      </c>
      <c r="BJ33" s="127">
        <f>IF(Supuestos!$D$3+BH1&lt;100,$D$9*Supuestos!$C$44,IF(Supuestos!$D$3+BH1=100,$D$9*Supuestos!$C$44,0))</f>
        <v>0</v>
      </c>
      <c r="BK33" s="127">
        <f>IF(Supuestos!$D$3+BI1&lt;100,$D$9*Supuestos!$C$44,IF(Supuestos!$D$3+BI1=100,$D$9*Supuestos!$C$44,0))</f>
        <v>0</v>
      </c>
      <c r="BL33" s="127">
        <f>IF(Supuestos!$D$3+BJ1&lt;100,$D$9*Supuestos!$C$44,IF(Supuestos!$D$3+BJ1=100,$D$9*Supuestos!$C$44,0))</f>
        <v>0</v>
      </c>
      <c r="BM33" s="127">
        <f>IF(Supuestos!$D$3+BK1&lt;100,$D$9*Supuestos!$C$44,IF(Supuestos!$D$3+BK1=100,$D$9*Supuestos!$C$44,0))</f>
        <v>0</v>
      </c>
      <c r="BN33" s="127">
        <f>IF(Supuestos!$D$3+BL1&lt;100,$D$9*Supuestos!$C$44,IF(Supuestos!$D$3+BL1=100,$D$9*Supuestos!$C$44,0))</f>
        <v>0</v>
      </c>
      <c r="BO33" s="127">
        <f>IF(Supuestos!$D$3+BM1&lt;100,$D$9*Supuestos!$C$44,IF(Supuestos!$D$3+BM1=100,$D$9*Supuestos!$C$44,0))</f>
        <v>0</v>
      </c>
      <c r="BP33" s="127">
        <f>IF(Supuestos!$D$3+BN1&lt;100,$D$9*Supuestos!$C$44,IF(Supuestos!$D$3+BN1=100,$D$9*Supuestos!$C$44,0))</f>
        <v>0</v>
      </c>
      <c r="BQ33" s="127">
        <f>IF(Supuestos!$D$3+BO1&lt;100,$D$9*Supuestos!$C$44,IF(Supuestos!$D$3+BO1=100,$D$9*Supuestos!$C$44,0))</f>
        <v>0</v>
      </c>
      <c r="BR33" s="127">
        <f>IF(Supuestos!$D$3+BP1&lt;100,$D$9*Supuestos!$C$44,IF(Supuestos!$D$3+BP1=100,$D$9*Supuestos!$C$44,0))</f>
        <v>0</v>
      </c>
      <c r="BS33" s="127">
        <f>IF(Supuestos!$D$3+BQ1&lt;100,$D$9*Supuestos!$C$44,IF(Supuestos!$D$3+BQ1=100,$D$9*Supuestos!$C$44,0))</f>
        <v>0</v>
      </c>
      <c r="BT33" s="127">
        <f>IF(Supuestos!$D$3+BR1&lt;100,$D$9*Supuestos!$C$44,IF(Supuestos!$D$3+BR1=100,$D$9*Supuestos!$C$44,0))</f>
        <v>0</v>
      </c>
      <c r="BU33" s="127">
        <f>IF(Supuestos!$D$3+BS1&lt;100,$D$9*Supuestos!$C$44,IF(Supuestos!$D$3+BS1=100,$D$9*Supuestos!$C$44,0))</f>
        <v>0</v>
      </c>
      <c r="BV33" s="127">
        <f>IF(Supuestos!$D$3+BT1&lt;100,$D$9*Supuestos!$C$44,IF(Supuestos!$D$3+BT1=100,$D$9*Supuestos!$C$44,0))</f>
        <v>0</v>
      </c>
      <c r="BW33" s="127">
        <f>IF(Supuestos!$D$3+BU1&lt;100,$D$9*Supuestos!$C$44,IF(Supuestos!$D$3+BU1=100,$D$9*Supuestos!$C$44,0))</f>
        <v>0</v>
      </c>
      <c r="BX33" s="127">
        <f>IF(Supuestos!$D$3+BV1&lt;100,$D$9*Supuestos!$C$44,IF(Supuestos!$D$3+BV1=100,$D$9*Supuestos!$C$44,0))</f>
        <v>0</v>
      </c>
      <c r="BY33" s="127">
        <f>IF(Supuestos!$D$3+BW1&lt;100,$D$9*Supuestos!$C$44,IF(Supuestos!$D$3+BW1=100,$D$9*Supuestos!$C$44,0))</f>
        <v>0</v>
      </c>
      <c r="BZ33" s="127">
        <f>IF(Supuestos!$D$3+BX1&lt;100,$D$9*Supuestos!$C$44,IF(Supuestos!$D$3+BX1=100,$D$9*Supuestos!$C$44,0))</f>
        <v>0</v>
      </c>
      <c r="CA33" s="127">
        <f>IF(Supuestos!$D$3+BY1&lt;100,$D$9*Supuestos!$C$44,IF(Supuestos!$D$3+BY1=100,$D$9*Supuestos!$C$44,0))</f>
        <v>0</v>
      </c>
      <c r="CB33" s="127">
        <f>IF(Supuestos!$D$3+BZ1&lt;100,$D$9*Supuestos!$C$44,IF(Supuestos!$D$3+BZ1=100,$D$9*Supuestos!$C$44,0))</f>
        <v>0</v>
      </c>
      <c r="CC33" s="127">
        <f>IF(Supuestos!$D$3+CA1&lt;100,$D$9*Supuestos!$C$44,IF(Supuestos!$D$3+CA1=100,$D$9*Supuestos!$C$44,0))</f>
        <v>0</v>
      </c>
      <c r="CD33" s="127">
        <f>IF(Supuestos!$D$3+CB1&lt;100,$D$9*Supuestos!$C$44,IF(Supuestos!$D$3+CB1=100,$D$9*Supuestos!$C$44,0))</f>
        <v>0</v>
      </c>
      <c r="CE33" s="127">
        <f>IF(Supuestos!$D$3+CC1&lt;100,$D$9*Supuestos!$C$44,IF(Supuestos!$D$3+CC1=100,$D$9*Supuestos!$C$44,0))</f>
        <v>0</v>
      </c>
      <c r="CF33" s="127">
        <f>IF(Supuestos!$D$3+CD1&lt;100,$D$9*Supuestos!$C$44,IF(Supuestos!$D$3+CD1=100,$D$9*Supuestos!$C$44,0))</f>
        <v>0</v>
      </c>
      <c r="CG33" s="127">
        <f>IF(Supuestos!$D$3+CE1&lt;100,$D$9*Supuestos!$C$44,IF(Supuestos!$D$3+CE1=100,$D$9*Supuestos!$C$44,0))</f>
        <v>0</v>
      </c>
      <c r="CH33" s="127">
        <f>IF(Supuestos!$D$3+CF1&lt;100,$D$9*Supuestos!$C$44,IF(Supuestos!$D$3+CF1=100,$D$9*Supuestos!$C$44,0))</f>
        <v>0</v>
      </c>
      <c r="CI33" s="127">
        <f>IF(Supuestos!$D$3+CG1&lt;100,$D$9*Supuestos!$C$44,IF(Supuestos!$D$3+CG1=100,$D$9*Supuestos!$C$44,0))</f>
        <v>0</v>
      </c>
      <c r="CJ33" s="127">
        <f>IF(Supuestos!$D$3+CH1&lt;100,$D$9*Supuestos!$C$44,IF(Supuestos!$D$3+CH1=100,$D$9*Supuestos!$C$44,0))</f>
        <v>0</v>
      </c>
      <c r="CK33" s="127">
        <f>IF(Supuestos!$D$3+CI1&lt;100,$D$9*Supuestos!$C$44,IF(Supuestos!$D$3+CI1=100,$D$9*Supuestos!$C$44,0))</f>
        <v>0</v>
      </c>
      <c r="CL33" s="127">
        <f>IF(Supuestos!$D$3+CJ1&lt;100,$D$9*Supuestos!$C$44,IF(Supuestos!$D$3+CJ1=100,$D$9*Supuestos!$C$44,0))</f>
        <v>0</v>
      </c>
      <c r="CM33" s="127">
        <f>IF(Supuestos!$D$3+CK1&lt;100,$D$9*Supuestos!$C$44,IF(Supuestos!$D$3+CK1=100,$D$9*Supuestos!$C$44,0))</f>
        <v>0</v>
      </c>
      <c r="CN33" s="127">
        <f>IF(Supuestos!$D$3+CL1&lt;100,$D$9*Supuestos!$C$44,IF(Supuestos!$D$3+CL1=100,$D$9*Supuestos!$C$44,0))</f>
        <v>0</v>
      </c>
      <c r="CO33" s="127">
        <f>IF(Supuestos!$D$3+CM1&lt;100,$D$9*Supuestos!$C$44,IF(Supuestos!$D$3+CM1=100,$D$9*Supuestos!$C$44,0))</f>
        <v>0</v>
      </c>
      <c r="CP33" s="127">
        <f>IF(Supuestos!$D$3+CN1&lt;100,$D$9*Supuestos!$C$44,IF(Supuestos!$D$3+CN1=100,$D$9*Supuestos!$C$44,0))</f>
        <v>0</v>
      </c>
      <c r="CQ33" s="127">
        <f>IF(Supuestos!$D$3+CO1&lt;100,$D$9*Supuestos!$C$44,IF(Supuestos!$D$3+CO1=100,$D$9*Supuestos!$C$44,0))</f>
        <v>0</v>
      </c>
      <c r="CR33" s="127">
        <f>IF(Supuestos!$D$3+CP1&lt;100,$D$9*Supuestos!$C$44,IF(Supuestos!$D$3+CP1=100,$D$9*Supuestos!$C$44,0))</f>
        <v>0</v>
      </c>
      <c r="CS33" s="127">
        <f>IF(Supuestos!$D$3+CQ1&lt;100,$D$9*Supuestos!$C$44,IF(Supuestos!$D$3+CQ1=100,$D$9*Supuestos!$C$44,0))</f>
        <v>0</v>
      </c>
      <c r="CT33" s="127">
        <f>IF(Supuestos!$D$3+CR1&lt;100,$D$9*Supuestos!$C$44,IF(Supuestos!$D$3+CR1=100,$D$9*Supuestos!$C$44,0))</f>
        <v>0</v>
      </c>
      <c r="CU33" s="127">
        <f>IF(Supuestos!$D$3+CS1&lt;100,$D$9*Supuestos!$C$44,IF(Supuestos!$D$3+CS1=100,$D$9*Supuestos!$C$44,0))</f>
        <v>0</v>
      </c>
      <c r="CV33" s="127">
        <f>IF(Supuestos!$D$3+CT1&lt;100,$D$9*Supuestos!$C$44,IF(Supuestos!$D$3+CT1=100,$D$9*Supuestos!$C$44,0))</f>
        <v>0</v>
      </c>
      <c r="CW33" s="127">
        <f>IF(Supuestos!$D$3+CU1&lt;100,$D$9*Supuestos!$C$44,IF(Supuestos!$D$3+CU1=100,$D$9*Supuestos!$C$44,0))</f>
        <v>0</v>
      </c>
      <c r="CX33" s="127">
        <f>IF(Supuestos!$D$3+CV1&lt;100,$D$9*Supuestos!$C$44,IF(Supuestos!$D$3+CV1=100,$D$9*Supuestos!$C$44,0))</f>
        <v>0</v>
      </c>
      <c r="CY33" s="284"/>
      <c r="CZ33" s="284"/>
      <c r="DA33" s="282"/>
      <c r="DB33" s="282"/>
      <c r="DC33" s="282"/>
      <c r="DD33" s="282"/>
      <c r="DE33" s="282"/>
      <c r="DF33" s="282"/>
      <c r="DG33" s="282"/>
      <c r="DH33" s="282"/>
      <c r="DI33" s="282"/>
      <c r="DJ33" s="282"/>
      <c r="DK33" s="282"/>
      <c r="DL33" s="282"/>
      <c r="DM33" s="282"/>
      <c r="DN33" s="282"/>
      <c r="DO33" s="282"/>
      <c r="DP33" s="282"/>
      <c r="DQ33" s="282"/>
      <c r="DR33" s="282"/>
      <c r="DS33" s="282"/>
      <c r="DT33" s="282"/>
      <c r="DU33" s="282"/>
      <c r="DV33" s="282"/>
      <c r="DW33" s="282"/>
      <c r="DX33" s="282"/>
      <c r="DY33" s="282"/>
      <c r="DZ33" s="282"/>
      <c r="EA33" s="282"/>
      <c r="EB33" s="282"/>
      <c r="EC33" s="282"/>
      <c r="ED33" s="282"/>
      <c r="EE33" s="282"/>
      <c r="EF33" s="282"/>
      <c r="EG33" s="282"/>
      <c r="EH33" s="282"/>
      <c r="EI33" s="282"/>
      <c r="EJ33" s="282"/>
      <c r="EK33" s="282"/>
      <c r="EL33" s="282"/>
      <c r="EM33" s="282"/>
      <c r="EN33" s="282"/>
      <c r="EO33" s="282"/>
      <c r="EP33" s="282"/>
      <c r="EQ33" s="282"/>
      <c r="ER33" s="282"/>
      <c r="ES33" s="282"/>
      <c r="ET33" s="282"/>
      <c r="EU33" s="282"/>
      <c r="EV33" s="282"/>
      <c r="EW33" s="282"/>
      <c r="EX33" s="282"/>
      <c r="EY33" s="282"/>
    </row>
    <row r="34" spans="1:155" s="15" customFormat="1" x14ac:dyDescent="0.35">
      <c r="A34" s="125">
        <v>3</v>
      </c>
      <c r="D34" s="126"/>
      <c r="E34" s="15">
        <f>E$9*Supuestos!$D$3*Supuestos!$C$44</f>
        <v>0</v>
      </c>
      <c r="F34" s="15">
        <f>IF(Supuestos!$D$3+C1&lt;100,$E$9*Supuestos!$C$44, IF(Supuestos!$D$3+C1=100,$E$9*Supuestos!$C$44,0))</f>
        <v>0</v>
      </c>
      <c r="G34" s="15">
        <f>IF(Supuestos!$D$3+D1&lt;100,$E$9*Supuestos!$C$44, IF(Supuestos!$D$3+D1=100,$E$9*Supuestos!$C$44,0))</f>
        <v>0</v>
      </c>
      <c r="H34" s="15">
        <f>IF(Supuestos!$D$3+E1&lt;100,$E$9*Supuestos!$C$44, IF(Supuestos!$D$3+E1=100,$E$9*Supuestos!$C$44,0))</f>
        <v>0</v>
      </c>
      <c r="I34" s="15">
        <f>IF(Supuestos!$D$3+F1&lt;100,$E$9*Supuestos!$C$44, IF(Supuestos!$D$3+F1=100,$E$9*Supuestos!$C$44,0))</f>
        <v>0</v>
      </c>
      <c r="J34" s="15">
        <f>IF(Supuestos!$D$3+G1&lt;100,$E$9*Supuestos!$C$44, IF(Supuestos!$D$3+G1=100,$E$9*Supuestos!$C$44,0))</f>
        <v>0</v>
      </c>
      <c r="K34" s="15">
        <f>IF(Supuestos!$D$3+H1&lt;100,$E$9*Supuestos!$C$44, IF(Supuestos!$D$3+H1=100,$E$9*Supuestos!$C$44,0))</f>
        <v>0</v>
      </c>
      <c r="L34" s="15">
        <f>IF(Supuestos!$D$3+I1&lt;100,$E$9*Supuestos!$C$44, IF(Supuestos!$D$3+I1=100,$E$9*Supuestos!$C$44,0))</f>
        <v>0</v>
      </c>
      <c r="M34" s="15">
        <f>IF(Supuestos!$D$3+J1&lt;100,$E$9*Supuestos!$C$44, IF(Supuestos!$D$3+J1=100,$E$9*Supuestos!$C$44,0))</f>
        <v>0</v>
      </c>
      <c r="N34" s="15">
        <f>IF(Supuestos!$D$3+K1&lt;100,$E$9*Supuestos!$C$44, IF(Supuestos!$D$3+K1=100,$E$9*Supuestos!$C$44,0))</f>
        <v>0</v>
      </c>
      <c r="O34" s="15">
        <f>IF(Supuestos!$D$3+L1&lt;100,$E$9*Supuestos!$C$44, IF(Supuestos!$D$3+L1=100,$E$9*Supuestos!$C$44,0))</f>
        <v>0</v>
      </c>
      <c r="P34" s="15">
        <f>IF(Supuestos!$D$3+M1&lt;100,$E$9*Supuestos!$C$44, IF(Supuestos!$D$3+M1=100,$E$9*Supuestos!$C$44,0))</f>
        <v>0</v>
      </c>
      <c r="Q34" s="15">
        <f>IF(Supuestos!$D$3+N1&lt;100,$E$9*Supuestos!$C$44, IF(Supuestos!$D$3+N1=100,$E$9*Supuestos!$C$44,0))</f>
        <v>0</v>
      </c>
      <c r="R34" s="15">
        <f>IF(Supuestos!$D$3+O1&lt;100,$E$9*Supuestos!$C$44, IF(Supuestos!$D$3+O1=100,$E$9*Supuestos!$C$44,0))</f>
        <v>0</v>
      </c>
      <c r="S34" s="15">
        <f>IF(Supuestos!$D$3+P1&lt;100,$E$9*Supuestos!$C$44, IF(Supuestos!$D$3+P1=100,$E$9*Supuestos!$C$44,0))</f>
        <v>0</v>
      </c>
      <c r="T34" s="15">
        <f>IF(Supuestos!$D$3+Q1&lt;100,$E$9*Supuestos!$C$44, IF(Supuestos!$D$3+Q1=100,$E$9*Supuestos!$C$44,0))</f>
        <v>0</v>
      </c>
      <c r="U34" s="15">
        <f>IF(Supuestos!$D$3+R1&lt;100,$E$9*Supuestos!$C$44, IF(Supuestos!$D$3+R1=100,$E$9*Supuestos!$C$44,0))</f>
        <v>0</v>
      </c>
      <c r="V34" s="15">
        <f>IF(Supuestos!$D$3+S1&lt;100,$E$9*Supuestos!$C$44, IF(Supuestos!$D$3+S1=100,$E$9*Supuestos!$C$44,0))</f>
        <v>0</v>
      </c>
      <c r="W34" s="15">
        <f>IF(Supuestos!$D$3+T1&lt;100,$E$9*Supuestos!$C$44, IF(Supuestos!$D$3+T1=100,$E$9*Supuestos!$C$44,0))</f>
        <v>0</v>
      </c>
      <c r="X34" s="15">
        <f>IF(Supuestos!$D$3+U1&lt;100,$E$9*Supuestos!$C$44, IF(Supuestos!$D$3+U1=100,$E$9*Supuestos!$C$44,0))</f>
        <v>0</v>
      </c>
      <c r="Y34" s="15">
        <f>IF(Supuestos!$D$3+V1&lt;100,$E$9*Supuestos!$C$44, IF(Supuestos!$D$3+V1=100,$E$9*Supuestos!$C$44,0))</f>
        <v>0</v>
      </c>
      <c r="Z34" s="15">
        <f>IF(Supuestos!$D$3+W1&lt;100,$E$9*Supuestos!$C$44, IF(Supuestos!$D$3+W1=100,$E$9*Supuestos!$C$44,0))</f>
        <v>0</v>
      </c>
      <c r="AA34" s="15">
        <f>IF(Supuestos!$D$3+X1&lt;100,$E$9*Supuestos!$C$44, IF(Supuestos!$D$3+X1=100,$E$9*Supuestos!$C$44,0))</f>
        <v>0</v>
      </c>
      <c r="AB34" s="15">
        <f>IF(Supuestos!$D$3+Y1&lt;100,$E$9*Supuestos!$C$44, IF(Supuestos!$D$3+Y1=100,$E$9*Supuestos!$C$44,0))</f>
        <v>0</v>
      </c>
      <c r="AC34" s="15">
        <f>IF(Supuestos!$D$3+Z1&lt;100,$E$9*Supuestos!$C$44, IF(Supuestos!$D$3+Z1=100,$E$9*Supuestos!$C$44,0))</f>
        <v>0</v>
      </c>
      <c r="AD34" s="15">
        <f>IF(Supuestos!$D$3+AA1&lt;100,$E$9*Supuestos!$C$44, IF(Supuestos!$D$3+AA1=100,$E$9*Supuestos!$C$44,0))</f>
        <v>0</v>
      </c>
      <c r="AE34" s="15">
        <f>IF(Supuestos!$D$3+AB1&lt;100,$E$9*Supuestos!$C$44, IF(Supuestos!$D$3+AB1=100,$E$9*Supuestos!$C$44,0))</f>
        <v>0</v>
      </c>
      <c r="AF34" s="15">
        <f>IF(Supuestos!$D$3+AC1&lt;100,$E$9*Supuestos!$C$44, IF(Supuestos!$D$3+AC1=100,$E$9*Supuestos!$C$44,0))</f>
        <v>0</v>
      </c>
      <c r="AG34" s="15">
        <f>IF(Supuestos!$D$3+AD1&lt;100,$E$9*Supuestos!$C$44, IF(Supuestos!$D$3+AD1=100,$E$9*Supuestos!$C$44,0))</f>
        <v>0</v>
      </c>
      <c r="AH34" s="15">
        <f>IF(Supuestos!$D$3+AE1&lt;100,$E$9*Supuestos!$C$44, IF(Supuestos!$D$3+AE1=100,$E$9*Supuestos!$C$44,0))</f>
        <v>0</v>
      </c>
      <c r="AI34" s="15">
        <f>IF(Supuestos!$D$3+AF1&lt;100,$E$9*Supuestos!$C$44, IF(Supuestos!$D$3+AF1=100,$E$9*Supuestos!$C$44,0))</f>
        <v>0</v>
      </c>
      <c r="AJ34" s="15">
        <f>IF(Supuestos!$D$3+AG1&lt;100,$E$9*Supuestos!$C$44, IF(Supuestos!$D$3+AG1=100,$E$9*Supuestos!$C$44,0))</f>
        <v>0</v>
      </c>
      <c r="AK34" s="15">
        <f>IF(Supuestos!$D$3+AH1&lt;100,$E$9*Supuestos!$C$44, IF(Supuestos!$D$3+AH1=100,$E$9*Supuestos!$C$44,0))</f>
        <v>0</v>
      </c>
      <c r="AL34" s="15">
        <f>IF(Supuestos!$D$3+AI1&lt;100,$E$9*Supuestos!$C$44, IF(Supuestos!$D$3+AI1=100,$E$9*Supuestos!$C$44,0))</f>
        <v>0</v>
      </c>
      <c r="AM34" s="15">
        <f>IF(Supuestos!$D$3+AJ1&lt;100,$E$9*Supuestos!$C$44, IF(Supuestos!$D$3+AJ1=100,$E$9*Supuestos!$C$44,0))</f>
        <v>0</v>
      </c>
      <c r="AN34" s="15">
        <f>IF(Supuestos!$D$3+AK1&lt;100,$E$9*Supuestos!$C$44, IF(Supuestos!$D$3+AK1=100,$E$9*Supuestos!$C$44,0))</f>
        <v>0</v>
      </c>
      <c r="AO34" s="15">
        <f>IF(Supuestos!$D$3+AL1&lt;100,$E$9*Supuestos!$C$44, IF(Supuestos!$D$3+AL1=100,$E$9*Supuestos!$C$44,0))</f>
        <v>0</v>
      </c>
      <c r="AP34" s="15">
        <f>IF(Supuestos!$D$3+AM1&lt;100,$E$9*Supuestos!$C$44, IF(Supuestos!$D$3+AM1=100,$E$9*Supuestos!$C$44,0))</f>
        <v>0</v>
      </c>
      <c r="AQ34" s="15">
        <f>IF(Supuestos!$D$3+AN1&lt;100,$E$9*Supuestos!$C$44, IF(Supuestos!$D$3+AN1=100,$E$9*Supuestos!$C$44,0))</f>
        <v>0</v>
      </c>
      <c r="AR34" s="15">
        <f>IF(Supuestos!$D$3+AO1&lt;100,$E$9*Supuestos!$C$44, IF(Supuestos!$D$3+AO1=100,$E$9*Supuestos!$C$44,0))</f>
        <v>0</v>
      </c>
      <c r="AS34" s="15">
        <f>IF(Supuestos!$D$3+AP1&lt;100,$E$9*Supuestos!$C$44, IF(Supuestos!$D$3+AP1=100,$E$9*Supuestos!$C$44,0))</f>
        <v>0</v>
      </c>
      <c r="AT34" s="15">
        <f>IF(Supuestos!$D$3+AQ1&lt;100,$E$9*Supuestos!$C$44, IF(Supuestos!$D$3+AQ1=100,$E$9*Supuestos!$C$44,0))</f>
        <v>0</v>
      </c>
      <c r="AU34" s="15">
        <f>IF(Supuestos!$D$3+AR1&lt;100,$E$9*Supuestos!$C$44, IF(Supuestos!$D$3+AR1=100,$E$9*Supuestos!$C$44,0))</f>
        <v>0</v>
      </c>
      <c r="AV34" s="15">
        <f>IF(Supuestos!$D$3+AS1&lt;100,$E$9*Supuestos!$C$44, IF(Supuestos!$D$3+AS1=100,$E$9*Supuestos!$C$44,0))</f>
        <v>0</v>
      </c>
      <c r="AW34" s="15">
        <f>IF(Supuestos!$D$3+AT1&lt;100,$E$9*Supuestos!$C$44, IF(Supuestos!$D$3+AT1=100,$E$9*Supuestos!$C$44,0))</f>
        <v>0</v>
      </c>
      <c r="AX34" s="15">
        <f>IF(Supuestos!$D$3+AU1&lt;100,$E$9*Supuestos!$C$44, IF(Supuestos!$D$3+AU1=100,$E$9*Supuestos!$C$44,0))</f>
        <v>0</v>
      </c>
      <c r="AY34" s="15">
        <f>IF(Supuestos!$D$3+AV1&lt;100,$E$9*Supuestos!$C$44, IF(Supuestos!$D$3+AV1=100,$E$9*Supuestos!$C$44,0))</f>
        <v>0</v>
      </c>
      <c r="AZ34" s="15">
        <f>IF(Supuestos!$D$3+AW1&lt;100,$E$9*Supuestos!$C$44, IF(Supuestos!$D$3+AW1=100,$E$9*Supuestos!$C$44,0))</f>
        <v>0</v>
      </c>
      <c r="BA34" s="15">
        <f>IF(Supuestos!$D$3+AX1&lt;100,$E$9*Supuestos!$C$44, IF(Supuestos!$D$3+AX1=100,$E$9*Supuestos!$C$44,0))</f>
        <v>0</v>
      </c>
      <c r="BB34" s="15">
        <f>IF(Supuestos!$D$3+AY1&lt;100,$E$9*Supuestos!$C$44, IF(Supuestos!$D$3+AY1=100,$E$9*Supuestos!$C$44,0))</f>
        <v>0</v>
      </c>
      <c r="BC34" s="15">
        <f>IF(Supuestos!$D$3+AZ1&lt;100,$E$9*Supuestos!$C$44, IF(Supuestos!$D$3+AZ1=100,$E$9*Supuestos!$C$44,0))</f>
        <v>0</v>
      </c>
      <c r="BD34" s="15">
        <f>IF(Supuestos!$D$3+BA1&lt;100,$E$9*Supuestos!$C$44, IF(Supuestos!$D$3+BA1=100,$E$9*Supuestos!$C$44,0))</f>
        <v>0</v>
      </c>
      <c r="BE34" s="15">
        <f>IF(Supuestos!$D$3+BB1&lt;100,$E$9*Supuestos!$C$44, IF(Supuestos!$D$3+BB1=100,$E$9*Supuestos!$C$44,0))</f>
        <v>0</v>
      </c>
      <c r="BF34" s="15">
        <f>IF(Supuestos!$D$3+BC1&lt;100,$E$9*Supuestos!$C$44, IF(Supuestos!$D$3+BC1=100,$E$9*Supuestos!$C$44,0))</f>
        <v>0</v>
      </c>
      <c r="BG34" s="15">
        <f>IF(Supuestos!$D$3+BD1&lt;100,$E$9*Supuestos!$C$44, IF(Supuestos!$D$3+BD1=100,$E$9*Supuestos!$C$44,0))</f>
        <v>0</v>
      </c>
      <c r="BH34" s="15">
        <f>IF(Supuestos!$D$3+BE1&lt;100,$E$9*Supuestos!$C$44, IF(Supuestos!$D$3+BE1=100,$E$9*Supuestos!$C$44,0))</f>
        <v>0</v>
      </c>
      <c r="BI34" s="15">
        <f>IF(Supuestos!$D$3+BF1&lt;100,$E$9*Supuestos!$C$44, IF(Supuestos!$D$3+BF1=100,$E$9*Supuestos!$C$44,0))</f>
        <v>0</v>
      </c>
      <c r="BJ34" s="15">
        <f>IF(Supuestos!$D$3+BG1&lt;100,$E$9*Supuestos!$C$44, IF(Supuestos!$D$3+BG1=100,$E$9*Supuestos!$C$44,0))</f>
        <v>0</v>
      </c>
      <c r="BK34" s="15">
        <f>IF(Supuestos!$D$3+BH1&lt;100,$E$9*Supuestos!$C$44, IF(Supuestos!$D$3+BH1=100,$E$9*Supuestos!$C$44,0))</f>
        <v>0</v>
      </c>
      <c r="BL34" s="15">
        <f>IF(Supuestos!$D$3+BI1&lt;100,$E$9*Supuestos!$C$44, IF(Supuestos!$D$3+BI1=100,$E$9*Supuestos!$C$44,0))</f>
        <v>0</v>
      </c>
      <c r="BM34" s="15">
        <f>IF(Supuestos!$D$3+BJ1&lt;100,$E$9*Supuestos!$C$44, IF(Supuestos!$D$3+BJ1=100,$E$9*Supuestos!$C$44,0))</f>
        <v>0</v>
      </c>
      <c r="BN34" s="15">
        <f>IF(Supuestos!$D$3+BK1&lt;100,$E$9*Supuestos!$C$44, IF(Supuestos!$D$3+BK1=100,$E$9*Supuestos!$C$44,0))</f>
        <v>0</v>
      </c>
      <c r="BO34" s="15">
        <f>IF(Supuestos!$D$3+BL1&lt;100,$E$9*Supuestos!$C$44, IF(Supuestos!$D$3+BL1=100,$E$9*Supuestos!$C$44,0))</f>
        <v>0</v>
      </c>
      <c r="BP34" s="15">
        <f>IF(Supuestos!$D$3+BM1&lt;100,$E$9*Supuestos!$C$44, IF(Supuestos!$D$3+BM1=100,$E$9*Supuestos!$C$44,0))</f>
        <v>0</v>
      </c>
      <c r="BQ34" s="15">
        <f>IF(Supuestos!$D$3+BN1&lt;100,$E$9*Supuestos!$C$44, IF(Supuestos!$D$3+BN1=100,$E$9*Supuestos!$C$44,0))</f>
        <v>0</v>
      </c>
      <c r="BR34" s="15">
        <f>IF(Supuestos!$D$3+BO1&lt;100,$E$9*Supuestos!$C$44, IF(Supuestos!$D$3+BO1=100,$E$9*Supuestos!$C$44,0))</f>
        <v>0</v>
      </c>
      <c r="BS34" s="15">
        <f>IF(Supuestos!$D$3+BP1&lt;100,$E$9*Supuestos!$C$44, IF(Supuestos!$D$3+BP1=100,$E$9*Supuestos!$C$44,0))</f>
        <v>0</v>
      </c>
      <c r="BT34" s="15">
        <f>IF(Supuestos!$D$3+BQ1&lt;100,$E$9*Supuestos!$C$44, IF(Supuestos!$D$3+BQ1=100,$E$9*Supuestos!$C$44,0))</f>
        <v>0</v>
      </c>
      <c r="BU34" s="15">
        <f>IF(Supuestos!$D$3+BR1&lt;100,$E$9*Supuestos!$C$44, IF(Supuestos!$D$3+BR1=100,$E$9*Supuestos!$C$44,0))</f>
        <v>0</v>
      </c>
      <c r="BV34" s="15">
        <f>IF(Supuestos!$D$3+BS1&lt;100,$E$9*Supuestos!$C$44, IF(Supuestos!$D$3+BS1=100,$E$9*Supuestos!$C$44,0))</f>
        <v>0</v>
      </c>
      <c r="BW34" s="15">
        <f>IF(Supuestos!$D$3+BT1&lt;100,$E$9*Supuestos!$C$44, IF(Supuestos!$D$3+BT1=100,$E$9*Supuestos!$C$44,0))</f>
        <v>0</v>
      </c>
      <c r="BX34" s="15">
        <f>IF(Supuestos!$D$3+BU1&lt;100,$E$9*Supuestos!$C$44, IF(Supuestos!$D$3+BU1=100,$E$9*Supuestos!$C$44,0))</f>
        <v>0</v>
      </c>
      <c r="BY34" s="15">
        <f>IF(Supuestos!$D$3+BV1&lt;100,$E$9*Supuestos!$C$44, IF(Supuestos!$D$3+BV1=100,$E$9*Supuestos!$C$44,0))</f>
        <v>0</v>
      </c>
      <c r="BZ34" s="15">
        <f>IF(Supuestos!$D$3+BW1&lt;100,$E$9*Supuestos!$C$44, IF(Supuestos!$D$3+BW1=100,$E$9*Supuestos!$C$44,0))</f>
        <v>0</v>
      </c>
      <c r="CA34" s="15">
        <f>IF(Supuestos!$D$3+BX1&lt;100,$E$9*Supuestos!$C$44, IF(Supuestos!$D$3+BX1=100,$E$9*Supuestos!$C$44,0))</f>
        <v>0</v>
      </c>
      <c r="CB34" s="15">
        <f>IF(Supuestos!$D$3+BY1&lt;100,$E$9*Supuestos!$C$44, IF(Supuestos!$D$3+BY1=100,$E$9*Supuestos!$C$44,0))</f>
        <v>0</v>
      </c>
      <c r="CC34" s="15">
        <f>IF(Supuestos!$D$3+BZ1&lt;100,$E$9*Supuestos!$C$44, IF(Supuestos!$D$3+BZ1=100,$E$9*Supuestos!$C$44,0))</f>
        <v>0</v>
      </c>
      <c r="CD34" s="15">
        <f>IF(Supuestos!$D$3+CA1&lt;100,$E$9*Supuestos!$C$44, IF(Supuestos!$D$3+CA1=100,$E$9*Supuestos!$C$44,0))</f>
        <v>0</v>
      </c>
      <c r="CE34" s="15">
        <f>IF(Supuestos!$D$3+CB1&lt;100,$E$9*Supuestos!$C$44, IF(Supuestos!$D$3+CB1=100,$E$9*Supuestos!$C$44,0))</f>
        <v>0</v>
      </c>
      <c r="CF34" s="15">
        <f>IF(Supuestos!$D$3+CC1&lt;100,$E$9*Supuestos!$C$44, IF(Supuestos!$D$3+CC1=100,$E$9*Supuestos!$C$44,0))</f>
        <v>0</v>
      </c>
      <c r="CG34" s="15">
        <f>IF(Supuestos!$D$3+CD1&lt;100,$E$9*Supuestos!$C$44, IF(Supuestos!$D$3+CD1=100,$E$9*Supuestos!$C$44,0))</f>
        <v>0</v>
      </c>
      <c r="CH34" s="15">
        <f>IF(Supuestos!$D$3+CE1&lt;100,$E$9*Supuestos!$C$44, IF(Supuestos!$D$3+CE1=100,$E$9*Supuestos!$C$44,0))</f>
        <v>0</v>
      </c>
      <c r="CI34" s="15">
        <f>IF(Supuestos!$D$3+CF1&lt;100,$E$9*Supuestos!$C$44, IF(Supuestos!$D$3+CF1=100,$E$9*Supuestos!$C$44,0))</f>
        <v>0</v>
      </c>
      <c r="CJ34" s="15">
        <f>IF(Supuestos!$D$3+CG1&lt;100,$E$9*Supuestos!$C$44, IF(Supuestos!$D$3+CG1=100,$E$9*Supuestos!$C$44,0))</f>
        <v>0</v>
      </c>
      <c r="CK34" s="15">
        <f>IF(Supuestos!$D$3+CH1&lt;100,$E$9*Supuestos!$C$44, IF(Supuestos!$D$3+CH1=100,$E$9*Supuestos!$C$44,0))</f>
        <v>0</v>
      </c>
      <c r="CL34" s="15">
        <f>IF(Supuestos!$D$3+CI1&lt;100,$E$9*Supuestos!$C$44, IF(Supuestos!$D$3+CI1=100,$E$9*Supuestos!$C$44,0))</f>
        <v>0</v>
      </c>
      <c r="CM34" s="15">
        <f>IF(Supuestos!$D$3+CJ1&lt;100,$E$9*Supuestos!$C$44, IF(Supuestos!$D$3+CJ1=100,$E$9*Supuestos!$C$44,0))</f>
        <v>0</v>
      </c>
      <c r="CN34" s="15">
        <f>IF(Supuestos!$D$3+CK1&lt;100,$E$9*Supuestos!$C$44, IF(Supuestos!$D$3+CK1=100,$E$9*Supuestos!$C$44,0))</f>
        <v>0</v>
      </c>
      <c r="CO34" s="15">
        <f>IF(Supuestos!$D$3+CL1&lt;100,$E$9*Supuestos!$C$44, IF(Supuestos!$D$3+CL1=100,$E$9*Supuestos!$C$44,0))</f>
        <v>0</v>
      </c>
      <c r="CP34" s="15">
        <f>IF(Supuestos!$D$3+CM1&lt;100,$E$9*Supuestos!$C$44, IF(Supuestos!$D$3+CM1=100,$E$9*Supuestos!$C$44,0))</f>
        <v>0</v>
      </c>
      <c r="CQ34" s="15">
        <f>IF(Supuestos!$D$3+CN1&lt;100,$E$9*Supuestos!$C$44, IF(Supuestos!$D$3+CN1=100,$E$9*Supuestos!$C$44,0))</f>
        <v>0</v>
      </c>
      <c r="CR34" s="15">
        <f>IF(Supuestos!$D$3+CO1&lt;100,$E$9*Supuestos!$C$44, IF(Supuestos!$D$3+CO1=100,$E$9*Supuestos!$C$44,0))</f>
        <v>0</v>
      </c>
      <c r="CS34" s="15">
        <f>IF(Supuestos!$D$3+CP1&lt;100,$E$9*Supuestos!$C$44, IF(Supuestos!$D$3+CP1=100,$E$9*Supuestos!$C$44,0))</f>
        <v>0</v>
      </c>
      <c r="CT34" s="15">
        <f>IF(Supuestos!$D$3+CQ1&lt;100,$E$9*Supuestos!$C$44, IF(Supuestos!$D$3+CQ1=100,$E$9*Supuestos!$C$44,0))</f>
        <v>0</v>
      </c>
      <c r="CU34" s="15">
        <f>IF(Supuestos!$D$3+CR1&lt;100,$E$9*Supuestos!$C$44, IF(Supuestos!$D$3+CR1=100,$E$9*Supuestos!$C$44,0))</f>
        <v>0</v>
      </c>
      <c r="CV34" s="15">
        <f>IF(Supuestos!$D$3+CS1&lt;100,$E$9*Supuestos!$C$44, IF(Supuestos!$D$3+CS1=100,$E$9*Supuestos!$C$44,0))</f>
        <v>0</v>
      </c>
      <c r="CW34" s="15">
        <f>IF(Supuestos!$D$3+CT1&lt;100,$E$9*Supuestos!$C$44, IF(Supuestos!$D$3+CT1=100,$E$9*Supuestos!$C$44,0))</f>
        <v>0</v>
      </c>
      <c r="CX34" s="15">
        <f>IF(Supuestos!$D$3+CU1&lt;100,$E$9*Supuestos!$C$44, IF(Supuestos!$D$3+CU1=100,$E$9*Supuestos!$C$44,0))</f>
        <v>0</v>
      </c>
      <c r="CY34" s="282"/>
      <c r="CZ34" s="282"/>
      <c r="DA34" s="282"/>
      <c r="DB34" s="282"/>
      <c r="DC34" s="282"/>
      <c r="DD34" s="282"/>
      <c r="DE34" s="282"/>
      <c r="DF34" s="282"/>
      <c r="DG34" s="282"/>
      <c r="DH34" s="282"/>
      <c r="DI34" s="282"/>
      <c r="DJ34" s="282"/>
      <c r="DK34" s="282"/>
      <c r="DL34" s="282"/>
      <c r="DM34" s="282"/>
      <c r="DN34" s="282"/>
      <c r="DO34" s="282"/>
      <c r="DP34" s="282"/>
      <c r="DQ34" s="282"/>
      <c r="DR34" s="282"/>
      <c r="DS34" s="282"/>
      <c r="DT34" s="282"/>
      <c r="DU34" s="282"/>
      <c r="DV34" s="282"/>
      <c r="DW34" s="282"/>
      <c r="DX34" s="282"/>
      <c r="DY34" s="282"/>
      <c r="DZ34" s="282"/>
      <c r="EA34" s="282"/>
      <c r="EB34" s="282"/>
      <c r="EC34" s="282"/>
      <c r="ED34" s="282"/>
      <c r="EE34" s="282"/>
      <c r="EF34" s="282"/>
      <c r="EG34" s="282"/>
      <c r="EH34" s="282"/>
      <c r="EI34" s="282"/>
      <c r="EJ34" s="282"/>
      <c r="EK34" s="282"/>
      <c r="EL34" s="282"/>
      <c r="EM34" s="282"/>
      <c r="EN34" s="282"/>
      <c r="EO34" s="282"/>
      <c r="EP34" s="282"/>
      <c r="EQ34" s="282"/>
      <c r="ER34" s="282"/>
      <c r="ES34" s="282"/>
      <c r="ET34" s="282"/>
      <c r="EU34" s="282"/>
      <c r="EV34" s="282"/>
      <c r="EW34" s="282"/>
      <c r="EX34" s="282"/>
      <c r="EY34" s="282"/>
    </row>
    <row r="35" spans="1:155" s="15" customFormat="1" x14ac:dyDescent="0.35">
      <c r="A35" s="125">
        <v>4</v>
      </c>
      <c r="E35" s="126"/>
      <c r="F35" s="15">
        <f>F$9*Supuestos!$D$3*Supuestos!$C$44</f>
        <v>0</v>
      </c>
      <c r="G35" s="15">
        <f>IF(Supuestos!$D$3+C1&lt;100,$F$9*Supuestos!$C$44,IF(Supuestos!$D$3+C1=100,$F$9*Supuestos!$C$44,0))</f>
        <v>0</v>
      </c>
      <c r="H35" s="15">
        <f>IF(Supuestos!$D$3+D1&lt;100,$F$9*Supuestos!$C$44,IF(Supuestos!$D$3+D1=100,$F$9*Supuestos!$C$44,0))</f>
        <v>0</v>
      </c>
      <c r="I35" s="15">
        <f>IF(Supuestos!$D$3+E1&lt;100,$F$9*Supuestos!$C$44,IF(Supuestos!$D$3+E1=100,$F$9*Supuestos!$C$44,0))</f>
        <v>0</v>
      </c>
      <c r="J35" s="15">
        <f>IF(Supuestos!$D$3+F1&lt;100,$F$9*Supuestos!$C$44,IF(Supuestos!$D$3+F1=100,$F$9*Supuestos!$C$44,0))</f>
        <v>0</v>
      </c>
      <c r="K35" s="15">
        <f>IF(Supuestos!$D$3+G1&lt;100,$F$9*Supuestos!$C$44,IF(Supuestos!$D$3+G1=100,$F$9*Supuestos!$C$44,0))</f>
        <v>0</v>
      </c>
      <c r="L35" s="15">
        <f>IF(Supuestos!$D$3+H1&lt;100,$F$9*Supuestos!$C$44,IF(Supuestos!$D$3+H1=100,$F$9*Supuestos!$C$44,0))</f>
        <v>0</v>
      </c>
      <c r="M35" s="15">
        <f>IF(Supuestos!$D$3+I1&lt;100,$F$9*Supuestos!$C$44,IF(Supuestos!$D$3+I1=100,$F$9*Supuestos!$C$44,0))</f>
        <v>0</v>
      </c>
      <c r="N35" s="15">
        <f>IF(Supuestos!$D$3+J1&lt;100,$F$9*Supuestos!$C$44,IF(Supuestos!$D$3+J1=100,$F$9*Supuestos!$C$44,0))</f>
        <v>0</v>
      </c>
      <c r="O35" s="15">
        <f>IF(Supuestos!$D$3+K1&lt;100,$F$9*Supuestos!$C$44,IF(Supuestos!$D$3+K1=100,$F$9*Supuestos!$C$44,0))</f>
        <v>0</v>
      </c>
      <c r="P35" s="15">
        <f>IF(Supuestos!$D$3+L1&lt;100,$F$9*Supuestos!$C$44,IF(Supuestos!$D$3+L1=100,$F$9*Supuestos!$C$44,0))</f>
        <v>0</v>
      </c>
      <c r="Q35" s="15">
        <f>IF(Supuestos!$D$3+M1&lt;100,$F$9*Supuestos!$C$44,IF(Supuestos!$D$3+M1=100,$F$9*Supuestos!$C$44,0))</f>
        <v>0</v>
      </c>
      <c r="R35" s="15">
        <f>IF(Supuestos!$D$3+N1&lt;100,$F$9*Supuestos!$C$44,IF(Supuestos!$D$3+N1=100,$F$9*Supuestos!$C$44,0))</f>
        <v>0</v>
      </c>
      <c r="S35" s="15">
        <f>IF(Supuestos!$D$3+O1&lt;100,$F$9*Supuestos!$C$44,IF(Supuestos!$D$3+O1=100,$F$9*Supuestos!$C$44,0))</f>
        <v>0</v>
      </c>
      <c r="T35" s="15">
        <f>IF(Supuestos!$D$3+P1&lt;100,$F$9*Supuestos!$C$44,IF(Supuestos!$D$3+P1=100,$F$9*Supuestos!$C$44,0))</f>
        <v>0</v>
      </c>
      <c r="U35" s="15">
        <f>IF(Supuestos!$D$3+Q1&lt;100,$F$9*Supuestos!$C$44,IF(Supuestos!$D$3+Q1=100,$F$9*Supuestos!$C$44,0))</f>
        <v>0</v>
      </c>
      <c r="V35" s="15">
        <f>IF(Supuestos!$D$3+R1&lt;100,$F$9*Supuestos!$C$44,IF(Supuestos!$D$3+R1=100,$F$9*Supuestos!$C$44,0))</f>
        <v>0</v>
      </c>
      <c r="W35" s="15">
        <f>IF(Supuestos!$D$3+S1&lt;100,$F$9*Supuestos!$C$44,IF(Supuestos!$D$3+S1=100,$F$9*Supuestos!$C$44,0))</f>
        <v>0</v>
      </c>
      <c r="X35" s="15">
        <f>IF(Supuestos!$D$3+T1&lt;100,$F$9*Supuestos!$C$44,IF(Supuestos!$D$3+T1=100,$F$9*Supuestos!$C$44,0))</f>
        <v>0</v>
      </c>
      <c r="Y35" s="15">
        <f>IF(Supuestos!$D$3+U1&lt;100,$F$9*Supuestos!$C$44,IF(Supuestos!$D$3+U1=100,$F$9*Supuestos!$C$44,0))</f>
        <v>0</v>
      </c>
      <c r="Z35" s="15">
        <f>IF(Supuestos!$D$3+V1&lt;100,$F$9*Supuestos!$C$44,IF(Supuestos!$D$3+V1=100,$F$9*Supuestos!$C$44,0))</f>
        <v>0</v>
      </c>
      <c r="AA35" s="15">
        <f>IF(Supuestos!$D$3+W1&lt;100,$F$9*Supuestos!$C$44,IF(Supuestos!$D$3+W1=100,$F$9*Supuestos!$C$44,0))</f>
        <v>0</v>
      </c>
      <c r="AB35" s="15">
        <f>IF(Supuestos!$D$3+X1&lt;100,$F$9*Supuestos!$C$44,IF(Supuestos!$D$3+X1=100,$F$9*Supuestos!$C$44,0))</f>
        <v>0</v>
      </c>
      <c r="AC35" s="15">
        <f>IF(Supuestos!$D$3+Y1&lt;100,$F$9*Supuestos!$C$44,IF(Supuestos!$D$3+Y1=100,$F$9*Supuestos!$C$44,0))</f>
        <v>0</v>
      </c>
      <c r="AD35" s="15">
        <f>IF(Supuestos!$D$3+Z1&lt;100,$F$9*Supuestos!$C$44,IF(Supuestos!$D$3+Z1=100,$F$9*Supuestos!$C$44,0))</f>
        <v>0</v>
      </c>
      <c r="AE35" s="15">
        <f>IF(Supuestos!$D$3+AA1&lt;100,$F$9*Supuestos!$C$44,IF(Supuestos!$D$3+AA1=100,$F$9*Supuestos!$C$44,0))</f>
        <v>0</v>
      </c>
      <c r="AF35" s="15">
        <f>IF(Supuestos!$D$3+AB1&lt;100,$F$9*Supuestos!$C$44,IF(Supuestos!$D$3+AB1=100,$F$9*Supuestos!$C$44,0))</f>
        <v>0</v>
      </c>
      <c r="AG35" s="15">
        <f>IF(Supuestos!$D$3+AC1&lt;100,$F$9*Supuestos!$C$44,IF(Supuestos!$D$3+AC1=100,$F$9*Supuestos!$C$44,0))</f>
        <v>0</v>
      </c>
      <c r="AH35" s="15">
        <f>IF(Supuestos!$D$3+AD1&lt;100,$F$9*Supuestos!$C$44,IF(Supuestos!$D$3+AD1=100,$F$9*Supuestos!$C$44,0))</f>
        <v>0</v>
      </c>
      <c r="AI35" s="15">
        <f>IF(Supuestos!$D$3+AE1&lt;100,$F$9*Supuestos!$C$44,IF(Supuestos!$D$3+AE1=100,$F$9*Supuestos!$C$44,0))</f>
        <v>0</v>
      </c>
      <c r="AJ35" s="15">
        <f>IF(Supuestos!$D$3+AF1&lt;100,$F$9*Supuestos!$C$44,IF(Supuestos!$D$3+AF1=100,$F$9*Supuestos!$C$44,0))</f>
        <v>0</v>
      </c>
      <c r="AK35" s="15">
        <f>IF(Supuestos!$D$3+AG1&lt;100,$F$9*Supuestos!$C$44,IF(Supuestos!$D$3+AG1=100,$F$9*Supuestos!$C$44,0))</f>
        <v>0</v>
      </c>
      <c r="AL35" s="15">
        <f>IF(Supuestos!$D$3+AH1&lt;100,$F$9*Supuestos!$C$44,IF(Supuestos!$D$3+AH1=100,$F$9*Supuestos!$C$44,0))</f>
        <v>0</v>
      </c>
      <c r="AM35" s="15">
        <f>IF(Supuestos!$D$3+AI1&lt;100,$F$9*Supuestos!$C$44,IF(Supuestos!$D$3+AI1=100,$F$9*Supuestos!$C$44,0))</f>
        <v>0</v>
      </c>
      <c r="AN35" s="15">
        <f>IF(Supuestos!$D$3+AJ1&lt;100,$F$9*Supuestos!$C$44,IF(Supuestos!$D$3+AJ1=100,$F$9*Supuestos!$C$44,0))</f>
        <v>0</v>
      </c>
      <c r="AO35" s="15">
        <f>IF(Supuestos!$D$3+AK1&lt;100,$F$9*Supuestos!$C$44,IF(Supuestos!$D$3+AK1=100,$F$9*Supuestos!$C$44,0))</f>
        <v>0</v>
      </c>
      <c r="AP35" s="15">
        <f>IF(Supuestos!$D$3+AL1&lt;100,$F$9*Supuestos!$C$44,IF(Supuestos!$D$3+AL1=100,$F$9*Supuestos!$C$44,0))</f>
        <v>0</v>
      </c>
      <c r="AQ35" s="15">
        <f>IF(Supuestos!$D$3+AM1&lt;100,$F$9*Supuestos!$C$44,IF(Supuestos!$D$3+AM1=100,$F$9*Supuestos!$C$44,0))</f>
        <v>0</v>
      </c>
      <c r="AR35" s="15">
        <f>IF(Supuestos!$D$3+AN1&lt;100,$F$9*Supuestos!$C$44,IF(Supuestos!$D$3+AN1=100,$F$9*Supuestos!$C$44,0))</f>
        <v>0</v>
      </c>
      <c r="AS35" s="15">
        <f>IF(Supuestos!$D$3+AO1&lt;100,$F$9*Supuestos!$C$44,IF(Supuestos!$D$3+AO1=100,$F$9*Supuestos!$C$44,0))</f>
        <v>0</v>
      </c>
      <c r="AT35" s="15">
        <f>IF(Supuestos!$D$3+AP1&lt;100,$F$9*Supuestos!$C$44,IF(Supuestos!$D$3+AP1=100,$F$9*Supuestos!$C$44,0))</f>
        <v>0</v>
      </c>
      <c r="AU35" s="15">
        <f>IF(Supuestos!$D$3+AQ1&lt;100,$F$9*Supuestos!$C$44,IF(Supuestos!$D$3+AQ1=100,$F$9*Supuestos!$C$44,0))</f>
        <v>0</v>
      </c>
      <c r="AV35" s="15">
        <f>IF(Supuestos!$D$3+AR1&lt;100,$F$9*Supuestos!$C$44,IF(Supuestos!$D$3+AR1=100,$F$9*Supuestos!$C$44,0))</f>
        <v>0</v>
      </c>
      <c r="AW35" s="15">
        <f>IF(Supuestos!$D$3+AS1&lt;100,$F$9*Supuestos!$C$44,IF(Supuestos!$D$3+AS1=100,$F$9*Supuestos!$C$44,0))</f>
        <v>0</v>
      </c>
      <c r="AX35" s="15">
        <f>IF(Supuestos!$D$3+AT1&lt;100,$F$9*Supuestos!$C$44,IF(Supuestos!$D$3+AT1=100,$F$9*Supuestos!$C$44,0))</f>
        <v>0</v>
      </c>
      <c r="AY35" s="15">
        <f>IF(Supuestos!$D$3+AU1&lt;100,$F$9*Supuestos!$C$44,IF(Supuestos!$D$3+AU1=100,$F$9*Supuestos!$C$44,0))</f>
        <v>0</v>
      </c>
      <c r="AZ35" s="15">
        <f>IF(Supuestos!$D$3+AV1&lt;100,$F$9*Supuestos!$C$44,IF(Supuestos!$D$3+AV1=100,$F$9*Supuestos!$C$44,0))</f>
        <v>0</v>
      </c>
      <c r="BA35" s="15">
        <f>IF(Supuestos!$D$3+AW1&lt;100,$F$9*Supuestos!$C$44,IF(Supuestos!$D$3+AW1=100,$F$9*Supuestos!$C$44,0))</f>
        <v>0</v>
      </c>
      <c r="BB35" s="15">
        <f>IF(Supuestos!$D$3+AX1&lt;100,$F$9*Supuestos!$C$44,IF(Supuestos!$D$3+AX1=100,$F$9*Supuestos!$C$44,0))</f>
        <v>0</v>
      </c>
      <c r="BC35" s="15">
        <f>IF(Supuestos!$D$3+AY1&lt;100,$F$9*Supuestos!$C$44,IF(Supuestos!$D$3+AY1=100,$F$9*Supuestos!$C$44,0))</f>
        <v>0</v>
      </c>
      <c r="BD35" s="15">
        <f>IF(Supuestos!$D$3+AZ1&lt;100,$F$9*Supuestos!$C$44,IF(Supuestos!$D$3+AZ1=100,$F$9*Supuestos!$C$44,0))</f>
        <v>0</v>
      </c>
      <c r="BE35" s="15">
        <f>IF(Supuestos!$D$3+BA1&lt;100,$F$9*Supuestos!$C$44,IF(Supuestos!$D$3+BA1=100,$F$9*Supuestos!$C$44,0))</f>
        <v>0</v>
      </c>
      <c r="BF35" s="15">
        <f>IF(Supuestos!$D$3+BB1&lt;100,$F$9*Supuestos!$C$44,IF(Supuestos!$D$3+BB1=100,$F$9*Supuestos!$C$44,0))</f>
        <v>0</v>
      </c>
      <c r="BG35" s="15">
        <f>IF(Supuestos!$D$3+BC1&lt;100,$F$9*Supuestos!$C$44,IF(Supuestos!$D$3+BC1=100,$F$9*Supuestos!$C$44,0))</f>
        <v>0</v>
      </c>
      <c r="BH35" s="15">
        <f>IF(Supuestos!$D$3+BD1&lt;100,$F$9*Supuestos!$C$44,IF(Supuestos!$D$3+BD1=100,$F$9*Supuestos!$C$44,0))</f>
        <v>0</v>
      </c>
      <c r="BI35" s="15">
        <f>IF(Supuestos!$D$3+BE1&lt;100,$F$9*Supuestos!$C$44,IF(Supuestos!$D$3+BE1=100,$F$9*Supuestos!$C$44,0))</f>
        <v>0</v>
      </c>
      <c r="BJ35" s="15">
        <f>IF(Supuestos!$D$3+BF1&lt;100,$F$9*Supuestos!$C$44,IF(Supuestos!$D$3+BF1=100,$F$9*Supuestos!$C$44,0))</f>
        <v>0</v>
      </c>
      <c r="BK35" s="15">
        <f>IF(Supuestos!$D$3+BG1&lt;100,$F$9*Supuestos!$C$44,IF(Supuestos!$D$3+BG1=100,$F$9*Supuestos!$C$44,0))</f>
        <v>0</v>
      </c>
      <c r="BL35" s="15">
        <f>IF(Supuestos!$D$3+BH1&lt;100,$F$9*Supuestos!$C$44,IF(Supuestos!$D$3+BH1=100,$F$9*Supuestos!$C$44,0))</f>
        <v>0</v>
      </c>
      <c r="BM35" s="15">
        <f>IF(Supuestos!$D$3+BI1&lt;100,$F$9*Supuestos!$C$44,IF(Supuestos!$D$3+BI1=100,$F$9*Supuestos!$C$44,0))</f>
        <v>0</v>
      </c>
      <c r="BN35" s="15">
        <f>IF(Supuestos!$D$3+BJ1&lt;100,$F$9*Supuestos!$C$44,IF(Supuestos!$D$3+BJ1=100,$F$9*Supuestos!$C$44,0))</f>
        <v>0</v>
      </c>
      <c r="BO35" s="15">
        <f>IF(Supuestos!$D$3+BK1&lt;100,$F$9*Supuestos!$C$44,IF(Supuestos!$D$3+BK1=100,$F$9*Supuestos!$C$44,0))</f>
        <v>0</v>
      </c>
      <c r="BP35" s="15">
        <f>IF(Supuestos!$D$3+BL1&lt;100,$F$9*Supuestos!$C$44,IF(Supuestos!$D$3+BL1=100,$F$9*Supuestos!$C$44,0))</f>
        <v>0</v>
      </c>
      <c r="BQ35" s="15">
        <f>IF(Supuestos!$D$3+BM1&lt;100,$F$9*Supuestos!$C$44,IF(Supuestos!$D$3+BM1=100,$F$9*Supuestos!$C$44,0))</f>
        <v>0</v>
      </c>
      <c r="BR35" s="15">
        <f>IF(Supuestos!$D$3+BN1&lt;100,$F$9*Supuestos!$C$44,IF(Supuestos!$D$3+BN1=100,$F$9*Supuestos!$C$44,0))</f>
        <v>0</v>
      </c>
      <c r="BS35" s="15">
        <f>IF(Supuestos!$D$3+BO1&lt;100,$F$9*Supuestos!$C$44,IF(Supuestos!$D$3+BO1=100,$F$9*Supuestos!$C$44,0))</f>
        <v>0</v>
      </c>
      <c r="BT35" s="15">
        <f>IF(Supuestos!$D$3+BP1&lt;100,$F$9*Supuestos!$C$44,IF(Supuestos!$D$3+BP1=100,$F$9*Supuestos!$C$44,0))</f>
        <v>0</v>
      </c>
      <c r="BU35" s="15">
        <f>IF(Supuestos!$D$3+BQ1&lt;100,$F$9*Supuestos!$C$44,IF(Supuestos!$D$3+BQ1=100,$F$9*Supuestos!$C$44,0))</f>
        <v>0</v>
      </c>
      <c r="BV35" s="15">
        <f>IF(Supuestos!$D$3+BR1&lt;100,$F$9*Supuestos!$C$44,IF(Supuestos!$D$3+BR1=100,$F$9*Supuestos!$C$44,0))</f>
        <v>0</v>
      </c>
      <c r="BW35" s="15">
        <f>IF(Supuestos!$D$3+BS1&lt;100,$F$9*Supuestos!$C$44,IF(Supuestos!$D$3+BS1=100,$F$9*Supuestos!$C$44,0))</f>
        <v>0</v>
      </c>
      <c r="BX35" s="15">
        <f>IF(Supuestos!$D$3+BT1&lt;100,$F$9*Supuestos!$C$44,IF(Supuestos!$D$3+BT1=100,$F$9*Supuestos!$C$44,0))</f>
        <v>0</v>
      </c>
      <c r="BY35" s="15">
        <f>IF(Supuestos!$D$3+BU1&lt;100,$F$9*Supuestos!$C$44,IF(Supuestos!$D$3+BU1=100,$F$9*Supuestos!$C$44,0))</f>
        <v>0</v>
      </c>
      <c r="BZ35" s="15">
        <f>IF(Supuestos!$D$3+BV1&lt;100,$F$9*Supuestos!$C$44,IF(Supuestos!$D$3+BV1=100,$F$9*Supuestos!$C$44,0))</f>
        <v>0</v>
      </c>
      <c r="CA35" s="15">
        <f>IF(Supuestos!$D$3+BW1&lt;100,$F$9*Supuestos!$C$44,IF(Supuestos!$D$3+BW1=100,$F$9*Supuestos!$C$44,0))</f>
        <v>0</v>
      </c>
      <c r="CB35" s="15">
        <f>IF(Supuestos!$D$3+BX1&lt;100,$F$9*Supuestos!$C$44,IF(Supuestos!$D$3+BX1=100,$F$9*Supuestos!$C$44,0))</f>
        <v>0</v>
      </c>
      <c r="CC35" s="15">
        <f>IF(Supuestos!$D$3+BY1&lt;100,$F$9*Supuestos!$C$44,IF(Supuestos!$D$3+BY1=100,$F$9*Supuestos!$C$44,0))</f>
        <v>0</v>
      </c>
      <c r="CD35" s="15">
        <f>IF(Supuestos!$D$3+BZ1&lt;100,$F$9*Supuestos!$C$44,IF(Supuestos!$D$3+BZ1=100,$F$9*Supuestos!$C$44,0))</f>
        <v>0</v>
      </c>
      <c r="CE35" s="15">
        <f>IF(Supuestos!$D$3+CA1&lt;100,$F$9*Supuestos!$C$44,IF(Supuestos!$D$3+CA1=100,$F$9*Supuestos!$C$44,0))</f>
        <v>0</v>
      </c>
      <c r="CF35" s="15">
        <f>IF(Supuestos!$D$3+CB1&lt;100,$F$9*Supuestos!$C$44,IF(Supuestos!$D$3+CB1=100,$F$9*Supuestos!$C$44,0))</f>
        <v>0</v>
      </c>
      <c r="CG35" s="15">
        <f>IF(Supuestos!$D$3+CC1&lt;100,$F$9*Supuestos!$C$44,IF(Supuestos!$D$3+CC1=100,$F$9*Supuestos!$C$44,0))</f>
        <v>0</v>
      </c>
      <c r="CH35" s="15">
        <f>IF(Supuestos!$D$3+CD1&lt;100,$F$9*Supuestos!$C$44,IF(Supuestos!$D$3+CD1=100,$F$9*Supuestos!$C$44,0))</f>
        <v>0</v>
      </c>
      <c r="CI35" s="15">
        <f>IF(Supuestos!$D$3+CE1&lt;100,$F$9*Supuestos!$C$44,IF(Supuestos!$D$3+CE1=100,$F$9*Supuestos!$C$44,0))</f>
        <v>0</v>
      </c>
      <c r="CJ35" s="15">
        <f>IF(Supuestos!$D$3+CF1&lt;100,$F$9*Supuestos!$C$44,IF(Supuestos!$D$3+CF1=100,$F$9*Supuestos!$C$44,0))</f>
        <v>0</v>
      </c>
      <c r="CK35" s="15">
        <f>IF(Supuestos!$D$3+CG1&lt;100,$F$9*Supuestos!$C$44,IF(Supuestos!$D$3+CG1=100,$F$9*Supuestos!$C$44,0))</f>
        <v>0</v>
      </c>
      <c r="CL35" s="15">
        <f>IF(Supuestos!$D$3+CH1&lt;100,$F$9*Supuestos!$C$44,IF(Supuestos!$D$3+CH1=100,$F$9*Supuestos!$C$44,0))</f>
        <v>0</v>
      </c>
      <c r="CM35" s="15">
        <f>IF(Supuestos!$D$3+CI1&lt;100,$F$9*Supuestos!$C$44,IF(Supuestos!$D$3+CI1=100,$F$9*Supuestos!$C$44,0))</f>
        <v>0</v>
      </c>
      <c r="CN35" s="15">
        <f>IF(Supuestos!$D$3+CJ1&lt;100,$F$9*Supuestos!$C$44,IF(Supuestos!$D$3+CJ1=100,$F$9*Supuestos!$C$44,0))</f>
        <v>0</v>
      </c>
      <c r="CO35" s="15">
        <f>IF(Supuestos!$D$3+CK1&lt;100,$F$9*Supuestos!$C$44,IF(Supuestos!$D$3+CK1=100,$F$9*Supuestos!$C$44,0))</f>
        <v>0</v>
      </c>
      <c r="CP35" s="15">
        <f>IF(Supuestos!$D$3+CL1&lt;100,$F$9*Supuestos!$C$44,IF(Supuestos!$D$3+CL1=100,$F$9*Supuestos!$C$44,0))</f>
        <v>0</v>
      </c>
      <c r="CQ35" s="15">
        <f>IF(Supuestos!$D$3+CM1&lt;100,$F$9*Supuestos!$C$44,IF(Supuestos!$D$3+CM1=100,$F$9*Supuestos!$C$44,0))</f>
        <v>0</v>
      </c>
      <c r="CR35" s="15">
        <f>IF(Supuestos!$D$3+CN1&lt;100,$F$9*Supuestos!$C$44,IF(Supuestos!$D$3+CN1=100,$F$9*Supuestos!$C$44,0))</f>
        <v>0</v>
      </c>
      <c r="CS35" s="15">
        <f>IF(Supuestos!$D$3+CO1&lt;100,$F$9*Supuestos!$C$44,IF(Supuestos!$D$3+CO1=100,$F$9*Supuestos!$C$44,0))</f>
        <v>0</v>
      </c>
      <c r="CT35" s="15">
        <f>IF(Supuestos!$D$3+CP1&lt;100,$F$9*Supuestos!$C$44,IF(Supuestos!$D$3+CP1=100,$F$9*Supuestos!$C$44,0))</f>
        <v>0</v>
      </c>
      <c r="CU35" s="15">
        <f>IF(Supuestos!$D$3+CQ1&lt;100,$F$9*Supuestos!$C$44,IF(Supuestos!$D$3+CQ1=100,$F$9*Supuestos!$C$44,0))</f>
        <v>0</v>
      </c>
      <c r="CV35" s="15">
        <f>IF(Supuestos!$D$3+CR1&lt;100,$F$9*Supuestos!$C$44,IF(Supuestos!$D$3+CR1=100,$F$9*Supuestos!$C$44,0))</f>
        <v>0</v>
      </c>
      <c r="CW35" s="15">
        <f>IF(Supuestos!$D$3+CS1&lt;100,$F$9*Supuestos!$C$44,IF(Supuestos!$D$3+CS1=100,$F$9*Supuestos!$C$44,0))</f>
        <v>0</v>
      </c>
      <c r="CX35" s="15">
        <f>IF(Supuestos!$D$3+CT1&lt;100,$F$9*Supuestos!$C$44,IF(Supuestos!$D$3+CT1=100,$F$9*Supuestos!$C$44,0))</f>
        <v>0</v>
      </c>
      <c r="CY35" s="282"/>
      <c r="CZ35" s="282"/>
      <c r="DA35" s="282"/>
      <c r="DB35" s="282"/>
      <c r="DC35" s="282"/>
      <c r="DD35" s="282"/>
      <c r="DE35" s="282"/>
      <c r="DF35" s="282"/>
      <c r="DG35" s="282"/>
      <c r="DH35" s="282"/>
      <c r="DI35" s="282"/>
      <c r="DJ35" s="282"/>
      <c r="DK35" s="282"/>
      <c r="DL35" s="282"/>
      <c r="DM35" s="282"/>
      <c r="DN35" s="282"/>
      <c r="DO35" s="282"/>
      <c r="DP35" s="282"/>
      <c r="DQ35" s="282"/>
      <c r="DR35" s="282"/>
      <c r="DS35" s="282"/>
      <c r="DT35" s="282"/>
      <c r="DU35" s="282"/>
      <c r="DV35" s="282"/>
      <c r="DW35" s="282"/>
      <c r="DX35" s="282"/>
      <c r="DY35" s="282"/>
      <c r="DZ35" s="282"/>
      <c r="EA35" s="282"/>
      <c r="EB35" s="282"/>
      <c r="EC35" s="282"/>
      <c r="ED35" s="282"/>
      <c r="EE35" s="282"/>
      <c r="EF35" s="282"/>
      <c r="EG35" s="282"/>
      <c r="EH35" s="282"/>
      <c r="EI35" s="282"/>
      <c r="EJ35" s="282"/>
      <c r="EK35" s="282"/>
      <c r="EL35" s="282"/>
      <c r="EM35" s="282"/>
      <c r="EN35" s="282"/>
      <c r="EO35" s="282"/>
      <c r="EP35" s="282"/>
      <c r="EQ35" s="282"/>
      <c r="ER35" s="282"/>
      <c r="ES35" s="282"/>
      <c r="ET35" s="282"/>
      <c r="EU35" s="282"/>
      <c r="EV35" s="282"/>
      <c r="EW35" s="282"/>
      <c r="EX35" s="282"/>
      <c r="EY35" s="282"/>
    </row>
    <row r="36" spans="1:155" x14ac:dyDescent="0.35">
      <c r="A36" s="128">
        <v>5</v>
      </c>
      <c r="F36" s="129"/>
      <c r="G36" s="1">
        <f>G$9*Supuestos!$D$3*Supuestos!$C$44</f>
        <v>0</v>
      </c>
      <c r="H36" s="1">
        <f>IF(Supuestos!$D$3+C1&lt;100,$G$9*Supuestos!$C$44,IF(Supuestos!$D$3+C1=100,$G$9*Supuestos!$C$44,0))</f>
        <v>0</v>
      </c>
      <c r="I36" s="1">
        <f>IF(Supuestos!$D$3+D1&lt;100,$G$9*Supuestos!$C$44,IF(Supuestos!$D$3+D1=100,$G$9*Supuestos!$C$44,0))</f>
        <v>0</v>
      </c>
      <c r="J36" s="1">
        <f>IF(Supuestos!$D$3+E1&lt;100,$G$9*Supuestos!$C$44,IF(Supuestos!$D$3+E1=100,$G$9*Supuestos!$C$44,0))</f>
        <v>0</v>
      </c>
      <c r="K36" s="1">
        <f>IF(Supuestos!$D$3+F1&lt;100,$G$9*Supuestos!$C$44,IF(Supuestos!$D$3+F1=100,$G$9*Supuestos!$C$44,0))</f>
        <v>0</v>
      </c>
      <c r="L36" s="1">
        <f>IF(Supuestos!$D$3+G1&lt;100,$G$9*Supuestos!$C$44,IF(Supuestos!$D$3+G1=100,$G$9*Supuestos!$C$44,0))</f>
        <v>0</v>
      </c>
      <c r="M36" s="1">
        <f>IF(Supuestos!$D$3+H1&lt;100,$G$9*Supuestos!$C$44,IF(Supuestos!$D$3+H1=100,$G$9*Supuestos!$C$44,0))</f>
        <v>0</v>
      </c>
      <c r="N36" s="1">
        <f>IF(Supuestos!$D$3+I1&lt;100,$G$9*Supuestos!$C$44,IF(Supuestos!$D$3+I1=100,$G$9*Supuestos!$C$44,0))</f>
        <v>0</v>
      </c>
      <c r="O36" s="1">
        <f>IF(Supuestos!$D$3+J1&lt;100,$G$9*Supuestos!$C$44,IF(Supuestos!$D$3+J1=100,$G$9*Supuestos!$C$44,0))</f>
        <v>0</v>
      </c>
      <c r="P36" s="1">
        <f>IF(Supuestos!$D$3+K1&lt;100,$G$9*Supuestos!$C$44,IF(Supuestos!$D$3+K1=100,$G$9*Supuestos!$C$44,0))</f>
        <v>0</v>
      </c>
      <c r="Q36" s="1">
        <f>IF(Supuestos!$D$3+L1&lt;100,$G$9*Supuestos!$C$44,IF(Supuestos!$D$3+L1=100,$G$9*Supuestos!$C$44,0))</f>
        <v>0</v>
      </c>
      <c r="R36" s="1">
        <f>IF(Supuestos!$D$3+M1&lt;100,$G$9*Supuestos!$C$44,IF(Supuestos!$D$3+M1=100,$G$9*Supuestos!$C$44,0))</f>
        <v>0</v>
      </c>
      <c r="S36" s="1">
        <f>IF(Supuestos!$D$3+N1&lt;100,$G$9*Supuestos!$C$44,IF(Supuestos!$D$3+N1=100,$G$9*Supuestos!$C$44,0))</f>
        <v>0</v>
      </c>
      <c r="T36" s="1">
        <f>IF(Supuestos!$D$3+O1&lt;100,$G$9*Supuestos!$C$44,IF(Supuestos!$D$3+O1=100,$G$9*Supuestos!$C$44,0))</f>
        <v>0</v>
      </c>
      <c r="U36" s="1">
        <f>IF(Supuestos!$D$3+P1&lt;100,$G$9*Supuestos!$C$44,IF(Supuestos!$D$3+P1=100,$G$9*Supuestos!$C$44,0))</f>
        <v>0</v>
      </c>
      <c r="V36" s="1">
        <f>IF(Supuestos!$D$3+Q1&lt;100,$G$9*Supuestos!$C$44,IF(Supuestos!$D$3+Q1=100,$G$9*Supuestos!$C$44,0))</f>
        <v>0</v>
      </c>
      <c r="W36" s="1">
        <f>IF(Supuestos!$D$3+R1&lt;100,$G$9*Supuestos!$C$44,IF(Supuestos!$D$3+R1=100,$G$9*Supuestos!$C$44,0))</f>
        <v>0</v>
      </c>
      <c r="X36" s="1">
        <f>IF(Supuestos!$D$3+S1&lt;100,$G$9*Supuestos!$C$44,IF(Supuestos!$D$3+S1=100,$G$9*Supuestos!$C$44,0))</f>
        <v>0</v>
      </c>
      <c r="Y36" s="1">
        <f>IF(Supuestos!$D$3+T1&lt;100,$G$9*Supuestos!$C$44,IF(Supuestos!$D$3+T1=100,$G$9*Supuestos!$C$44,0))</f>
        <v>0</v>
      </c>
      <c r="Z36" s="1">
        <f>IF(Supuestos!$D$3+U1&lt;100,$G$9*Supuestos!$C$44,IF(Supuestos!$D$3+U1=100,$G$9*Supuestos!$C$44,0))</f>
        <v>0</v>
      </c>
      <c r="AA36" s="1">
        <f>IF(Supuestos!$D$3+V1&lt;100,$G$9*Supuestos!$C$44,IF(Supuestos!$D$3+V1=100,$G$9*Supuestos!$C$44,0))</f>
        <v>0</v>
      </c>
      <c r="AB36" s="1">
        <f>IF(Supuestos!$D$3+W1&lt;100,$G$9*Supuestos!$C$44,IF(Supuestos!$D$3+W1=100,$G$9*Supuestos!$C$44,0))</f>
        <v>0</v>
      </c>
      <c r="AC36" s="1">
        <f>IF(Supuestos!$D$3+X1&lt;100,$G$9*Supuestos!$C$44,IF(Supuestos!$D$3+X1=100,$G$9*Supuestos!$C$44,0))</f>
        <v>0</v>
      </c>
      <c r="AD36" s="1">
        <f>IF(Supuestos!$D$3+Y1&lt;100,$G$9*Supuestos!$C$44,IF(Supuestos!$D$3+Y1=100,$G$9*Supuestos!$C$44,0))</f>
        <v>0</v>
      </c>
      <c r="AE36" s="1">
        <f>IF(Supuestos!$D$3+Z1&lt;100,$G$9*Supuestos!$C$44,IF(Supuestos!$D$3+Z1=100,$G$9*Supuestos!$C$44,0))</f>
        <v>0</v>
      </c>
      <c r="AF36" s="1">
        <f>IF(Supuestos!$D$3+AA1&lt;100,$G$9*Supuestos!$C$44,IF(Supuestos!$D$3+AA1=100,$G$9*Supuestos!$C$44,0))</f>
        <v>0</v>
      </c>
      <c r="AG36" s="1">
        <f>IF(Supuestos!$D$3+AB1&lt;100,$G$9*Supuestos!$C$44,IF(Supuestos!$D$3+AB1=100,$G$9*Supuestos!$C$44,0))</f>
        <v>0</v>
      </c>
      <c r="AH36" s="1">
        <f>IF(Supuestos!$D$3+AC1&lt;100,$G$9*Supuestos!$C$44,IF(Supuestos!$D$3+AC1=100,$G$9*Supuestos!$C$44,0))</f>
        <v>0</v>
      </c>
      <c r="AI36" s="1">
        <f>IF(Supuestos!$D$3+AD1&lt;100,$G$9*Supuestos!$C$44,IF(Supuestos!$D$3+AD1=100,$G$9*Supuestos!$C$44,0))</f>
        <v>0</v>
      </c>
      <c r="AJ36" s="1">
        <f>IF(Supuestos!$D$3+AE1&lt;100,$G$9*Supuestos!$C$44,IF(Supuestos!$D$3+AE1=100,$G$9*Supuestos!$C$44,0))</f>
        <v>0</v>
      </c>
      <c r="AK36" s="1">
        <f>IF(Supuestos!$D$3+AF1&lt;100,$G$9*Supuestos!$C$44,IF(Supuestos!$D$3+AF1=100,$G$9*Supuestos!$C$44,0))</f>
        <v>0</v>
      </c>
      <c r="AL36" s="1">
        <f>IF(Supuestos!$D$3+AG1&lt;100,$G$9*Supuestos!$C$44,IF(Supuestos!$D$3+AG1=100,$G$9*Supuestos!$C$44,0))</f>
        <v>0</v>
      </c>
      <c r="AM36" s="1">
        <f>IF(Supuestos!$D$3+AH1&lt;100,$G$9*Supuestos!$C$44,IF(Supuestos!$D$3+AH1=100,$G$9*Supuestos!$C$44,0))</f>
        <v>0</v>
      </c>
      <c r="AN36" s="1">
        <f>IF(Supuestos!$D$3+AI1&lt;100,$G$9*Supuestos!$C$44,IF(Supuestos!$D$3+AI1=100,$G$9*Supuestos!$C$44,0))</f>
        <v>0</v>
      </c>
      <c r="AO36" s="1">
        <f>IF(Supuestos!$D$3+AJ1&lt;100,$G$9*Supuestos!$C$44,IF(Supuestos!$D$3+AJ1=100,$G$9*Supuestos!$C$44,0))</f>
        <v>0</v>
      </c>
      <c r="AP36" s="1">
        <f>IF(Supuestos!$D$3+AK1&lt;100,$G$9*Supuestos!$C$44,IF(Supuestos!$D$3+AK1=100,$G$9*Supuestos!$C$44,0))</f>
        <v>0</v>
      </c>
      <c r="AQ36" s="1">
        <f>IF(Supuestos!$D$3+AL1&lt;100,$G$9*Supuestos!$C$44,IF(Supuestos!$D$3+AL1=100,$G$9*Supuestos!$C$44,0))</f>
        <v>0</v>
      </c>
      <c r="AR36" s="1">
        <f>IF(Supuestos!$D$3+AM1&lt;100,$G$9*Supuestos!$C$44,IF(Supuestos!$D$3+AM1=100,$G$9*Supuestos!$C$44,0))</f>
        <v>0</v>
      </c>
      <c r="AS36" s="1">
        <f>IF(Supuestos!$D$3+AN1&lt;100,$G$9*Supuestos!$C$44,IF(Supuestos!$D$3+AN1=100,$G$9*Supuestos!$C$44,0))</f>
        <v>0</v>
      </c>
      <c r="AT36" s="1">
        <f>IF(Supuestos!$D$3+AO1&lt;100,$G$9*Supuestos!$C$44,IF(Supuestos!$D$3+AO1=100,$G$9*Supuestos!$C$44,0))</f>
        <v>0</v>
      </c>
      <c r="AU36" s="1">
        <f>IF(Supuestos!$D$3+AP1&lt;100,$G$9*Supuestos!$C$44,IF(Supuestos!$D$3+AP1=100,$G$9*Supuestos!$C$44,0))</f>
        <v>0</v>
      </c>
      <c r="AV36" s="1">
        <f>IF(Supuestos!$D$3+AQ1&lt;100,$G$9*Supuestos!$C$44,IF(Supuestos!$D$3+AQ1=100,$G$9*Supuestos!$C$44,0))</f>
        <v>0</v>
      </c>
      <c r="AW36" s="1">
        <f>IF(Supuestos!$D$3+AR1&lt;100,$G$9*Supuestos!$C$44,IF(Supuestos!$D$3+AR1=100,$G$9*Supuestos!$C$44,0))</f>
        <v>0</v>
      </c>
      <c r="AX36" s="1">
        <f>IF(Supuestos!$D$3+AS1&lt;100,$G$9*Supuestos!$C$44,IF(Supuestos!$D$3+AS1=100,$G$9*Supuestos!$C$44,0))</f>
        <v>0</v>
      </c>
      <c r="AY36" s="1">
        <f>IF(Supuestos!$D$3+AT1&lt;100,$G$9*Supuestos!$C$44,IF(Supuestos!$D$3+AT1=100,$G$9*Supuestos!$C$44,0))</f>
        <v>0</v>
      </c>
      <c r="AZ36" s="1">
        <f>IF(Supuestos!$D$3+AU1&lt;100,$G$9*Supuestos!$C$44,IF(Supuestos!$D$3+AU1=100,$G$9*Supuestos!$C$44,0))</f>
        <v>0</v>
      </c>
      <c r="BA36" s="1">
        <f>IF(Supuestos!$D$3+AV1&lt;100,$G$9*Supuestos!$C$44,IF(Supuestos!$D$3+AV1=100,$G$9*Supuestos!$C$44,0))</f>
        <v>0</v>
      </c>
      <c r="BB36" s="1">
        <f>IF(Supuestos!$D$3+AW1&lt;100,$G$9*Supuestos!$C$44,IF(Supuestos!$D$3+AW1=100,$G$9*Supuestos!$C$44,0))</f>
        <v>0</v>
      </c>
      <c r="BC36" s="1">
        <f>IF(Supuestos!$D$3+AX1&lt;100,$G$9*Supuestos!$C$44,IF(Supuestos!$D$3+AX1=100,$G$9*Supuestos!$C$44,0))</f>
        <v>0</v>
      </c>
      <c r="BD36" s="1">
        <f>IF(Supuestos!$D$3+AY1&lt;100,$G$9*Supuestos!$C$44,IF(Supuestos!$D$3+AY1=100,$G$9*Supuestos!$C$44,0))</f>
        <v>0</v>
      </c>
      <c r="BE36" s="1">
        <f>IF(Supuestos!$D$3+AZ1&lt;100,$G$9*Supuestos!$C$44,IF(Supuestos!$D$3+AZ1=100,$G$9*Supuestos!$C$44,0))</f>
        <v>0</v>
      </c>
      <c r="BF36" s="1">
        <f>IF(Supuestos!$D$3+BA1&lt;100,$G$9*Supuestos!$C$44,IF(Supuestos!$D$3+BA1=100,$G$9*Supuestos!$C$44,0))</f>
        <v>0</v>
      </c>
      <c r="BG36" s="1">
        <f>IF(Supuestos!$D$3+BB1&lt;100,$G$9*Supuestos!$C$44,IF(Supuestos!$D$3+BB1=100,$G$9*Supuestos!$C$44,0))</f>
        <v>0</v>
      </c>
      <c r="BH36" s="1">
        <f>IF(Supuestos!$D$3+BC1&lt;100,$G$9*Supuestos!$C$44,IF(Supuestos!$D$3+BC1=100,$G$9*Supuestos!$C$44,0))</f>
        <v>0</v>
      </c>
      <c r="BI36" s="1">
        <f>IF(Supuestos!$D$3+BD1&lt;100,$G$9*Supuestos!$C$44,IF(Supuestos!$D$3+BD1=100,$G$9*Supuestos!$C$44,0))</f>
        <v>0</v>
      </c>
      <c r="BJ36" s="1">
        <f>IF(Supuestos!$D$3+BE1&lt;100,$G$9*Supuestos!$C$44,IF(Supuestos!$D$3+BE1=100,$G$9*Supuestos!$C$44,0))</f>
        <v>0</v>
      </c>
      <c r="BK36" s="1">
        <f>IF(Supuestos!$D$3+BF1&lt;100,$G$9*Supuestos!$C$44,IF(Supuestos!$D$3+BF1=100,$G$9*Supuestos!$C$44,0))</f>
        <v>0</v>
      </c>
      <c r="BL36" s="1">
        <f>IF(Supuestos!$D$3+BG1&lt;100,$G$9*Supuestos!$C$44,IF(Supuestos!$D$3+BG1=100,$G$9*Supuestos!$C$44,0))</f>
        <v>0</v>
      </c>
      <c r="BM36" s="1">
        <f>IF(Supuestos!$D$3+BH1&lt;100,$G$9*Supuestos!$C$44,IF(Supuestos!$D$3+BH1=100,$G$9*Supuestos!$C$44,0))</f>
        <v>0</v>
      </c>
      <c r="BN36" s="1">
        <f>IF(Supuestos!$D$3+BI1&lt;100,$G$9*Supuestos!$C$44,IF(Supuestos!$D$3+BI1=100,$G$9*Supuestos!$C$44,0))</f>
        <v>0</v>
      </c>
      <c r="BO36" s="1">
        <f>IF(Supuestos!$D$3+BJ1&lt;100,$G$9*Supuestos!$C$44,IF(Supuestos!$D$3+BJ1=100,$G$9*Supuestos!$C$44,0))</f>
        <v>0</v>
      </c>
      <c r="BP36" s="1">
        <f>IF(Supuestos!$D$3+BK1&lt;100,$G$9*Supuestos!$C$44,IF(Supuestos!$D$3+BK1=100,$G$9*Supuestos!$C$44,0))</f>
        <v>0</v>
      </c>
      <c r="BQ36" s="1">
        <f>IF(Supuestos!$D$3+BL1&lt;100,$G$9*Supuestos!$C$44,IF(Supuestos!$D$3+BL1=100,$G$9*Supuestos!$C$44,0))</f>
        <v>0</v>
      </c>
      <c r="BR36" s="1">
        <f>IF(Supuestos!$D$3+BM1&lt;100,$G$9*Supuestos!$C$44,IF(Supuestos!$D$3+BM1=100,$G$9*Supuestos!$C$44,0))</f>
        <v>0</v>
      </c>
      <c r="BS36" s="1">
        <f>IF(Supuestos!$D$3+BN1&lt;100,$G$9*Supuestos!$C$44,IF(Supuestos!$D$3+BN1=100,$G$9*Supuestos!$C$44,0))</f>
        <v>0</v>
      </c>
      <c r="BT36" s="1">
        <f>IF(Supuestos!$D$3+BO1&lt;100,$G$9*Supuestos!$C$44,IF(Supuestos!$D$3+BO1=100,$G$9*Supuestos!$C$44,0))</f>
        <v>0</v>
      </c>
      <c r="BU36" s="1">
        <f>IF(Supuestos!$D$3+BP1&lt;100,$G$9*Supuestos!$C$44,IF(Supuestos!$D$3+BP1=100,$G$9*Supuestos!$C$44,0))</f>
        <v>0</v>
      </c>
      <c r="BV36" s="1">
        <f>IF(Supuestos!$D$3+BQ1&lt;100,$G$9*Supuestos!$C$44,IF(Supuestos!$D$3+BQ1=100,$G$9*Supuestos!$C$44,0))</f>
        <v>0</v>
      </c>
      <c r="BW36" s="1">
        <f>IF(Supuestos!$D$3+BR1&lt;100,$G$9*Supuestos!$C$44,IF(Supuestos!$D$3+BR1=100,$G$9*Supuestos!$C$44,0))</f>
        <v>0</v>
      </c>
      <c r="BX36" s="1">
        <f>IF(Supuestos!$D$3+BS1&lt;100,$G$9*Supuestos!$C$44,IF(Supuestos!$D$3+BS1=100,$G$9*Supuestos!$C$44,0))</f>
        <v>0</v>
      </c>
      <c r="BY36" s="1">
        <f>IF(Supuestos!$D$3+BT1&lt;100,$G$9*Supuestos!$C$44,IF(Supuestos!$D$3+BT1=100,$G$9*Supuestos!$C$44,0))</f>
        <v>0</v>
      </c>
      <c r="BZ36" s="1">
        <f>IF(Supuestos!$D$3+BU1&lt;100,$G$9*Supuestos!$C$44,IF(Supuestos!$D$3+BU1=100,$G$9*Supuestos!$C$44,0))</f>
        <v>0</v>
      </c>
      <c r="CA36" s="1">
        <f>IF(Supuestos!$D$3+BV1&lt;100,$G$9*Supuestos!$C$44,IF(Supuestos!$D$3+BV1=100,$G$9*Supuestos!$C$44,0))</f>
        <v>0</v>
      </c>
      <c r="CB36" s="1">
        <f>IF(Supuestos!$D$3+BW1&lt;100,$G$9*Supuestos!$C$44,IF(Supuestos!$D$3+BW1=100,$G$9*Supuestos!$C$44,0))</f>
        <v>0</v>
      </c>
      <c r="CC36" s="1">
        <f>IF(Supuestos!$D$3+BX1&lt;100,$G$9*Supuestos!$C$44,IF(Supuestos!$D$3+BX1=100,$G$9*Supuestos!$C$44,0))</f>
        <v>0</v>
      </c>
      <c r="CD36" s="1">
        <f>IF(Supuestos!$D$3+BY1&lt;100,$G$9*Supuestos!$C$44,IF(Supuestos!$D$3+BY1=100,$G$9*Supuestos!$C$44,0))</f>
        <v>0</v>
      </c>
      <c r="CE36" s="1">
        <f>IF(Supuestos!$D$3+BZ1&lt;100,$G$9*Supuestos!$C$44,IF(Supuestos!$D$3+BZ1=100,$G$9*Supuestos!$C$44,0))</f>
        <v>0</v>
      </c>
      <c r="CF36" s="1">
        <f>IF(Supuestos!$D$3+CA1&lt;100,$G$9*Supuestos!$C$44,IF(Supuestos!$D$3+CA1=100,$G$9*Supuestos!$C$44,0))</f>
        <v>0</v>
      </c>
      <c r="CG36" s="1">
        <f>IF(Supuestos!$D$3+CB1&lt;100,$G$9*Supuestos!$C$44,IF(Supuestos!$D$3+CB1=100,$G$9*Supuestos!$C$44,0))</f>
        <v>0</v>
      </c>
      <c r="CH36" s="1">
        <f>IF(Supuestos!$D$3+CC1&lt;100,$G$9*Supuestos!$C$44,IF(Supuestos!$D$3+CC1=100,$G$9*Supuestos!$C$44,0))</f>
        <v>0</v>
      </c>
      <c r="CI36" s="1">
        <f>IF(Supuestos!$D$3+CD1&lt;100,$G$9*Supuestos!$C$44,IF(Supuestos!$D$3+CD1=100,$G$9*Supuestos!$C$44,0))</f>
        <v>0</v>
      </c>
      <c r="CJ36" s="1">
        <f>IF(Supuestos!$D$3+CE1&lt;100,$G$9*Supuestos!$C$44,IF(Supuestos!$D$3+CE1=100,$G$9*Supuestos!$C$44,0))</f>
        <v>0</v>
      </c>
      <c r="CK36" s="1">
        <f>IF(Supuestos!$D$3+CF1&lt;100,$G$9*Supuestos!$C$44,IF(Supuestos!$D$3+CF1=100,$G$9*Supuestos!$C$44,0))</f>
        <v>0</v>
      </c>
      <c r="CL36" s="1">
        <f>IF(Supuestos!$D$3+CG1&lt;100,$G$9*Supuestos!$C$44,IF(Supuestos!$D$3+CG1=100,$G$9*Supuestos!$C$44,0))</f>
        <v>0</v>
      </c>
      <c r="CM36" s="1">
        <f>IF(Supuestos!$D$3+CH1&lt;100,$G$9*Supuestos!$C$44,IF(Supuestos!$D$3+CH1=100,$G$9*Supuestos!$C$44,0))</f>
        <v>0</v>
      </c>
      <c r="CN36" s="1">
        <f>IF(Supuestos!$D$3+CI1&lt;100,$G$9*Supuestos!$C$44,IF(Supuestos!$D$3+CI1=100,$G$9*Supuestos!$C$44,0))</f>
        <v>0</v>
      </c>
      <c r="CO36" s="1">
        <f>IF(Supuestos!$D$3+CJ1&lt;100,$G$9*Supuestos!$C$44,IF(Supuestos!$D$3+CJ1=100,$G$9*Supuestos!$C$44,0))</f>
        <v>0</v>
      </c>
      <c r="CP36" s="1">
        <f>IF(Supuestos!$D$3+CK1&lt;100,$G$9*Supuestos!$C$44,IF(Supuestos!$D$3+CK1=100,$G$9*Supuestos!$C$44,0))</f>
        <v>0</v>
      </c>
      <c r="CQ36" s="1">
        <f>IF(Supuestos!$D$3+CL1&lt;100,$G$9*Supuestos!$C$44,IF(Supuestos!$D$3+CL1=100,$G$9*Supuestos!$C$44,0))</f>
        <v>0</v>
      </c>
      <c r="CR36" s="1">
        <f>IF(Supuestos!$D$3+CM1&lt;100,$G$9*Supuestos!$C$44,IF(Supuestos!$D$3+CM1=100,$G$9*Supuestos!$C$44,0))</f>
        <v>0</v>
      </c>
      <c r="CS36" s="1">
        <f>IF(Supuestos!$D$3+CN1&lt;100,$G$9*Supuestos!$C$44,IF(Supuestos!$D$3+CN1=100,$G$9*Supuestos!$C$44,0))</f>
        <v>0</v>
      </c>
      <c r="CT36" s="1">
        <f>IF(Supuestos!$D$3+CO1&lt;100,$G$9*Supuestos!$C$44,IF(Supuestos!$D$3+CO1=100,$G$9*Supuestos!$C$44,0))</f>
        <v>0</v>
      </c>
      <c r="CU36" s="1">
        <f>IF(Supuestos!$D$3+CP1&lt;100,$G$9*Supuestos!$C$44,IF(Supuestos!$D$3+CP1=100,$G$9*Supuestos!$C$44,0))</f>
        <v>0</v>
      </c>
      <c r="CV36" s="1">
        <f>IF(Supuestos!$D$3+CQ1&lt;100,$G$9*Supuestos!$C$44,IF(Supuestos!$D$3+CQ1=100,$G$9*Supuestos!$C$44,0))</f>
        <v>0</v>
      </c>
      <c r="CW36" s="1">
        <f>IF(Supuestos!$D$3+CR1&lt;100,$G$9*Supuestos!$C$44,IF(Supuestos!$D$3+CR1=100,$G$9*Supuestos!$C$44,0))</f>
        <v>0</v>
      </c>
      <c r="CX36" s="1">
        <f>IF(Supuestos!$D$3+CS1&lt;100,$G$9*Supuestos!$C$44,IF(Supuestos!$D$3+CS1=100,$G$9*Supuestos!$C$44,0))</f>
        <v>0</v>
      </c>
    </row>
    <row r="37" spans="1:155" x14ac:dyDescent="0.35">
      <c r="A37" s="128">
        <v>6</v>
      </c>
      <c r="G37" s="129"/>
      <c r="H37" s="1">
        <f>H$9*Supuestos!$D$3*Supuestos!$C$44</f>
        <v>0</v>
      </c>
      <c r="I37" s="1">
        <f>IF(Supuestos!$D$3+C1&lt;100,$H$9*Supuestos!$C$44,IF(Supuestos!$D$3+C1=100,$H$9*Supuestos!$C$44,0))</f>
        <v>0</v>
      </c>
      <c r="J37" s="1">
        <f>IF(Supuestos!$D$3+D1&lt;100,$H$9*Supuestos!$C$44,IF(Supuestos!$D$3+D1=100,$H$9*Supuestos!$C$44,0))</f>
        <v>0</v>
      </c>
      <c r="K37" s="1">
        <f>IF(Supuestos!$D$3+E1&lt;100,$H$9*Supuestos!$C$44,IF(Supuestos!$D$3+E1=100,$H$9*Supuestos!$C$44,0))</f>
        <v>0</v>
      </c>
      <c r="L37" s="1">
        <f>IF(Supuestos!$D$3+F1&lt;100,$H$9*Supuestos!$C$44,IF(Supuestos!$D$3+F1=100,$H$9*Supuestos!$C$44,0))</f>
        <v>0</v>
      </c>
      <c r="M37" s="1">
        <f>IF(Supuestos!$D$3+G1&lt;100,$H$9*Supuestos!$C$44,IF(Supuestos!$D$3+G1=100,$H$9*Supuestos!$C$44,0))</f>
        <v>0</v>
      </c>
      <c r="N37" s="1">
        <f>IF(Supuestos!$D$3+H1&lt;100,$H$9*Supuestos!$C$44,IF(Supuestos!$D$3+H1=100,$H$9*Supuestos!$C$44,0))</f>
        <v>0</v>
      </c>
      <c r="O37" s="1">
        <f>IF(Supuestos!$D$3+I1&lt;100,$H$9*Supuestos!$C$44,IF(Supuestos!$D$3+I1=100,$H$9*Supuestos!$C$44,0))</f>
        <v>0</v>
      </c>
      <c r="P37" s="1">
        <f>IF(Supuestos!$D$3+J1&lt;100,$H$9*Supuestos!$C$44,IF(Supuestos!$D$3+J1=100,$H$9*Supuestos!$C$44,0))</f>
        <v>0</v>
      </c>
      <c r="Q37" s="1">
        <f>IF(Supuestos!$D$3+K1&lt;100,$H$9*Supuestos!$C$44,IF(Supuestos!$D$3+K1=100,$H$9*Supuestos!$C$44,0))</f>
        <v>0</v>
      </c>
      <c r="R37" s="1">
        <f>IF(Supuestos!$D$3+L1&lt;100,$H$9*Supuestos!$C$44,IF(Supuestos!$D$3+L1=100,$H$9*Supuestos!$C$44,0))</f>
        <v>0</v>
      </c>
      <c r="S37" s="1">
        <f>IF(Supuestos!$D$3+M1&lt;100,$H$9*Supuestos!$C$44,IF(Supuestos!$D$3+M1=100,$H$9*Supuestos!$C$44,0))</f>
        <v>0</v>
      </c>
      <c r="T37" s="1">
        <f>IF(Supuestos!$D$3+N1&lt;100,$H$9*Supuestos!$C$44,IF(Supuestos!$D$3+N1=100,$H$9*Supuestos!$C$44,0))</f>
        <v>0</v>
      </c>
      <c r="U37" s="1">
        <f>IF(Supuestos!$D$3+O1&lt;100,$H$9*Supuestos!$C$44,IF(Supuestos!$D$3+O1=100,$H$9*Supuestos!$C$44,0))</f>
        <v>0</v>
      </c>
      <c r="V37" s="1">
        <f>IF(Supuestos!$D$3+P1&lt;100,$H$9*Supuestos!$C$44,IF(Supuestos!$D$3+P1=100,$H$9*Supuestos!$C$44,0))</f>
        <v>0</v>
      </c>
      <c r="W37" s="1">
        <f>IF(Supuestos!$D$3+Q1&lt;100,$H$9*Supuestos!$C$44,IF(Supuestos!$D$3+Q1=100,$H$9*Supuestos!$C$44,0))</f>
        <v>0</v>
      </c>
      <c r="X37" s="1">
        <f>IF(Supuestos!$D$3+R1&lt;100,$H$9*Supuestos!$C$44,IF(Supuestos!$D$3+R1=100,$H$9*Supuestos!$C$44,0))</f>
        <v>0</v>
      </c>
      <c r="Y37" s="1">
        <f>IF(Supuestos!$D$3+S1&lt;100,$H$9*Supuestos!$C$44,IF(Supuestos!$D$3+S1=100,$H$9*Supuestos!$C$44,0))</f>
        <v>0</v>
      </c>
      <c r="Z37" s="1">
        <f>IF(Supuestos!$D$3+T1&lt;100,$H$9*Supuestos!$C$44,IF(Supuestos!$D$3+T1=100,$H$9*Supuestos!$C$44,0))</f>
        <v>0</v>
      </c>
      <c r="AA37" s="1">
        <f>IF(Supuestos!$D$3+U1&lt;100,$H$9*Supuestos!$C$44,IF(Supuestos!$D$3+U1=100,$H$9*Supuestos!$C$44,0))</f>
        <v>0</v>
      </c>
      <c r="AB37" s="1">
        <f>IF(Supuestos!$D$3+V1&lt;100,$H$9*Supuestos!$C$44,IF(Supuestos!$D$3+V1=100,$H$9*Supuestos!$C$44,0))</f>
        <v>0</v>
      </c>
      <c r="AC37" s="1">
        <f>IF(Supuestos!$D$3+W1&lt;100,$H$9*Supuestos!$C$44,IF(Supuestos!$D$3+W1=100,$H$9*Supuestos!$C$44,0))</f>
        <v>0</v>
      </c>
      <c r="AD37" s="1">
        <f>IF(Supuestos!$D$3+X1&lt;100,$H$9*Supuestos!$C$44,IF(Supuestos!$D$3+X1=100,$H$9*Supuestos!$C$44,0))</f>
        <v>0</v>
      </c>
      <c r="AE37" s="1">
        <f>IF(Supuestos!$D$3+Y1&lt;100,$H$9*Supuestos!$C$44,IF(Supuestos!$D$3+Y1=100,$H$9*Supuestos!$C$44,0))</f>
        <v>0</v>
      </c>
      <c r="AF37" s="1">
        <f>IF(Supuestos!$D$3+Z1&lt;100,$H$9*Supuestos!$C$44,IF(Supuestos!$D$3+Z1=100,$H$9*Supuestos!$C$44,0))</f>
        <v>0</v>
      </c>
      <c r="AG37" s="1">
        <f>IF(Supuestos!$D$3+AA1&lt;100,$H$9*Supuestos!$C$44,IF(Supuestos!$D$3+AA1=100,$H$9*Supuestos!$C$44,0))</f>
        <v>0</v>
      </c>
      <c r="AH37" s="1">
        <f>IF(Supuestos!$D$3+AB1&lt;100,$H$9*Supuestos!$C$44,IF(Supuestos!$D$3+AB1=100,$H$9*Supuestos!$C$44,0))</f>
        <v>0</v>
      </c>
      <c r="AI37" s="1">
        <f>IF(Supuestos!$D$3+AC1&lt;100,$H$9*Supuestos!$C$44,IF(Supuestos!$D$3+AC1=100,$H$9*Supuestos!$C$44,0))</f>
        <v>0</v>
      </c>
      <c r="AJ37" s="1">
        <f>IF(Supuestos!$D$3+AD1&lt;100,$H$9*Supuestos!$C$44,IF(Supuestos!$D$3+AD1=100,$H$9*Supuestos!$C$44,0))</f>
        <v>0</v>
      </c>
      <c r="AK37" s="1">
        <f>IF(Supuestos!$D$3+AE1&lt;100,$H$9*Supuestos!$C$44,IF(Supuestos!$D$3+AE1=100,$H$9*Supuestos!$C$44,0))</f>
        <v>0</v>
      </c>
      <c r="AL37" s="1">
        <f>IF(Supuestos!$D$3+AF1&lt;100,$H$9*Supuestos!$C$44,IF(Supuestos!$D$3+AF1=100,$H$9*Supuestos!$C$44,0))</f>
        <v>0</v>
      </c>
      <c r="AM37" s="1">
        <f>IF(Supuestos!$D$3+AG1&lt;100,$H$9*Supuestos!$C$44,IF(Supuestos!$D$3+AG1=100,$H$9*Supuestos!$C$44,0))</f>
        <v>0</v>
      </c>
      <c r="AN37" s="1">
        <f>IF(Supuestos!$D$3+AH1&lt;100,$H$9*Supuestos!$C$44,IF(Supuestos!$D$3+AH1=100,$H$9*Supuestos!$C$44,0))</f>
        <v>0</v>
      </c>
      <c r="AO37" s="1">
        <f>IF(Supuestos!$D$3+AI1&lt;100,$H$9*Supuestos!$C$44,IF(Supuestos!$D$3+AI1=100,$H$9*Supuestos!$C$44,0))</f>
        <v>0</v>
      </c>
      <c r="AP37" s="1">
        <f>IF(Supuestos!$D$3+AJ1&lt;100,$H$9*Supuestos!$C$44,IF(Supuestos!$D$3+AJ1=100,$H$9*Supuestos!$C$44,0))</f>
        <v>0</v>
      </c>
      <c r="AQ37" s="1">
        <f>IF(Supuestos!$D$3+AK1&lt;100,$H$9*Supuestos!$C$44,IF(Supuestos!$D$3+AK1=100,$H$9*Supuestos!$C$44,0))</f>
        <v>0</v>
      </c>
      <c r="AR37" s="1">
        <f>IF(Supuestos!$D$3+AL1&lt;100,$H$9*Supuestos!$C$44,IF(Supuestos!$D$3+AL1=100,$H$9*Supuestos!$C$44,0))</f>
        <v>0</v>
      </c>
      <c r="AS37" s="1">
        <f>IF(Supuestos!$D$3+AM1&lt;100,$H$9*Supuestos!$C$44,IF(Supuestos!$D$3+AM1=100,$H$9*Supuestos!$C$44,0))</f>
        <v>0</v>
      </c>
      <c r="AT37" s="1">
        <f>IF(Supuestos!$D$3+AN1&lt;100,$H$9*Supuestos!$C$44,IF(Supuestos!$D$3+AN1=100,$H$9*Supuestos!$C$44,0))</f>
        <v>0</v>
      </c>
      <c r="AU37" s="1">
        <f>IF(Supuestos!$D$3+AO1&lt;100,$H$9*Supuestos!$C$44,IF(Supuestos!$D$3+AO1=100,$H$9*Supuestos!$C$44,0))</f>
        <v>0</v>
      </c>
      <c r="AV37" s="1">
        <f>IF(Supuestos!$D$3+AP1&lt;100,$H$9*Supuestos!$C$44,IF(Supuestos!$D$3+AP1=100,$H$9*Supuestos!$C$44,0))</f>
        <v>0</v>
      </c>
      <c r="AW37" s="1">
        <f>IF(Supuestos!$D$3+AQ1&lt;100,$H$9*Supuestos!$C$44,IF(Supuestos!$D$3+AQ1=100,$H$9*Supuestos!$C$44,0))</f>
        <v>0</v>
      </c>
      <c r="AX37" s="1">
        <f>IF(Supuestos!$D$3+AR1&lt;100,$H$9*Supuestos!$C$44,IF(Supuestos!$D$3+AR1=100,$H$9*Supuestos!$C$44,0))</f>
        <v>0</v>
      </c>
      <c r="AY37" s="1">
        <f>IF(Supuestos!$D$3+AS1&lt;100,$H$9*Supuestos!$C$44,IF(Supuestos!$D$3+AS1=100,$H$9*Supuestos!$C$44,0))</f>
        <v>0</v>
      </c>
      <c r="AZ37" s="1">
        <f>IF(Supuestos!$D$3+AT1&lt;100,$H$9*Supuestos!$C$44,IF(Supuestos!$D$3+AT1=100,$H$9*Supuestos!$C$44,0))</f>
        <v>0</v>
      </c>
      <c r="BA37" s="1">
        <f>IF(Supuestos!$D$3+AU1&lt;100,$H$9*Supuestos!$C$44,IF(Supuestos!$D$3+AU1=100,$H$9*Supuestos!$C$44,0))</f>
        <v>0</v>
      </c>
      <c r="BB37" s="1">
        <f>IF(Supuestos!$D$3+AV1&lt;100,$H$9*Supuestos!$C$44,IF(Supuestos!$D$3+AV1=100,$H$9*Supuestos!$C$44,0))</f>
        <v>0</v>
      </c>
      <c r="BC37" s="1">
        <f>IF(Supuestos!$D$3+AW1&lt;100,$H$9*Supuestos!$C$44,IF(Supuestos!$D$3+AW1=100,$H$9*Supuestos!$C$44,0))</f>
        <v>0</v>
      </c>
      <c r="BD37" s="1">
        <f>IF(Supuestos!$D$3+AX1&lt;100,$H$9*Supuestos!$C$44,IF(Supuestos!$D$3+AX1=100,$H$9*Supuestos!$C$44,0))</f>
        <v>0</v>
      </c>
      <c r="BE37" s="1">
        <f>IF(Supuestos!$D$3+AY1&lt;100,$H$9*Supuestos!$C$44,IF(Supuestos!$D$3+AY1=100,$H$9*Supuestos!$C$44,0))</f>
        <v>0</v>
      </c>
      <c r="BF37" s="1">
        <f>IF(Supuestos!$D$3+AZ1&lt;100,$H$9*Supuestos!$C$44,IF(Supuestos!$D$3+AZ1=100,$H$9*Supuestos!$C$44,0))</f>
        <v>0</v>
      </c>
      <c r="BG37" s="1">
        <f>IF(Supuestos!$D$3+BA1&lt;100,$H$9*Supuestos!$C$44,IF(Supuestos!$D$3+BA1=100,$H$9*Supuestos!$C$44,0))</f>
        <v>0</v>
      </c>
      <c r="BH37" s="1">
        <f>IF(Supuestos!$D$3+BB1&lt;100,$H$9*Supuestos!$C$44,IF(Supuestos!$D$3+BB1=100,$H$9*Supuestos!$C$44,0))</f>
        <v>0</v>
      </c>
      <c r="BI37" s="1">
        <f>IF(Supuestos!$D$3+BC1&lt;100,$H$9*Supuestos!$C$44,IF(Supuestos!$D$3+BC1=100,$H$9*Supuestos!$C$44,0))</f>
        <v>0</v>
      </c>
      <c r="BJ37" s="1">
        <f>IF(Supuestos!$D$3+BD1&lt;100,$H$9*Supuestos!$C$44,IF(Supuestos!$D$3+BD1=100,$H$9*Supuestos!$C$44,0))</f>
        <v>0</v>
      </c>
      <c r="BK37" s="1">
        <f>IF(Supuestos!$D$3+BE1&lt;100,$H$9*Supuestos!$C$44,IF(Supuestos!$D$3+BE1=100,$H$9*Supuestos!$C$44,0))</f>
        <v>0</v>
      </c>
      <c r="BL37" s="1">
        <f>IF(Supuestos!$D$3+BF1&lt;100,$H$9*Supuestos!$C$44,IF(Supuestos!$D$3+BF1=100,$H$9*Supuestos!$C$44,0))</f>
        <v>0</v>
      </c>
      <c r="BM37" s="1">
        <f>IF(Supuestos!$D$3+BG1&lt;100,$H$9*Supuestos!$C$44,IF(Supuestos!$D$3+BG1=100,$H$9*Supuestos!$C$44,0))</f>
        <v>0</v>
      </c>
      <c r="BN37" s="1">
        <f>IF(Supuestos!$D$3+BH1&lt;100,$H$9*Supuestos!$C$44,IF(Supuestos!$D$3+BH1=100,$H$9*Supuestos!$C$44,0))</f>
        <v>0</v>
      </c>
      <c r="BO37" s="1">
        <f>IF(Supuestos!$D$3+BI1&lt;100,$H$9*Supuestos!$C$44,IF(Supuestos!$D$3+BI1=100,$H$9*Supuestos!$C$44,0))</f>
        <v>0</v>
      </c>
      <c r="BP37" s="1">
        <f>IF(Supuestos!$D$3+BJ1&lt;100,$H$9*Supuestos!$C$44,IF(Supuestos!$D$3+BJ1=100,$H$9*Supuestos!$C$44,0))</f>
        <v>0</v>
      </c>
      <c r="BQ37" s="1">
        <f>IF(Supuestos!$D$3+BK1&lt;100,$H$9*Supuestos!$C$44,IF(Supuestos!$D$3+BK1=100,$H$9*Supuestos!$C$44,0))</f>
        <v>0</v>
      </c>
      <c r="BR37" s="1">
        <f>IF(Supuestos!$D$3+BL1&lt;100,$H$9*Supuestos!$C$44,IF(Supuestos!$D$3+BL1=100,$H$9*Supuestos!$C$44,0))</f>
        <v>0</v>
      </c>
      <c r="BS37" s="1">
        <f>IF(Supuestos!$D$3+BM1&lt;100,$H$9*Supuestos!$C$44,IF(Supuestos!$D$3+BM1=100,$H$9*Supuestos!$C$44,0))</f>
        <v>0</v>
      </c>
      <c r="BT37" s="1">
        <f>IF(Supuestos!$D$3+BN1&lt;100,$H$9*Supuestos!$C$44,IF(Supuestos!$D$3+BN1=100,$H$9*Supuestos!$C$44,0))</f>
        <v>0</v>
      </c>
      <c r="BU37" s="1">
        <f>IF(Supuestos!$D$3+BO1&lt;100,$H$9*Supuestos!$C$44,IF(Supuestos!$D$3+BO1=100,$H$9*Supuestos!$C$44,0))</f>
        <v>0</v>
      </c>
      <c r="BV37" s="1">
        <f>IF(Supuestos!$D$3+BP1&lt;100,$H$9*Supuestos!$C$44,IF(Supuestos!$D$3+BP1=100,$H$9*Supuestos!$C$44,0))</f>
        <v>0</v>
      </c>
      <c r="BW37" s="1">
        <f>IF(Supuestos!$D$3+BQ1&lt;100,$H$9*Supuestos!$C$44,IF(Supuestos!$D$3+BQ1=100,$H$9*Supuestos!$C$44,0))</f>
        <v>0</v>
      </c>
      <c r="BX37" s="1">
        <f>IF(Supuestos!$D$3+BR1&lt;100,$H$9*Supuestos!$C$44,IF(Supuestos!$D$3+BR1=100,$H$9*Supuestos!$C$44,0))</f>
        <v>0</v>
      </c>
      <c r="BY37" s="1">
        <f>IF(Supuestos!$D$3+BS1&lt;100,$H$9*Supuestos!$C$44,IF(Supuestos!$D$3+BS1=100,$H$9*Supuestos!$C$44,0))</f>
        <v>0</v>
      </c>
      <c r="BZ37" s="1">
        <f>IF(Supuestos!$D$3+BT1&lt;100,$H$9*Supuestos!$C$44,IF(Supuestos!$D$3+BT1=100,$H$9*Supuestos!$C$44,0))</f>
        <v>0</v>
      </c>
      <c r="CA37" s="1">
        <f>IF(Supuestos!$D$3+BU1&lt;100,$H$9*Supuestos!$C$44,IF(Supuestos!$D$3+BU1=100,$H$9*Supuestos!$C$44,0))</f>
        <v>0</v>
      </c>
      <c r="CB37" s="1">
        <f>IF(Supuestos!$D$3+BV1&lt;100,$H$9*Supuestos!$C$44,IF(Supuestos!$D$3+BV1=100,$H$9*Supuestos!$C$44,0))</f>
        <v>0</v>
      </c>
      <c r="CC37" s="1">
        <f>IF(Supuestos!$D$3+BW1&lt;100,$H$9*Supuestos!$C$44,IF(Supuestos!$D$3+BW1=100,$H$9*Supuestos!$C$44,0))</f>
        <v>0</v>
      </c>
      <c r="CD37" s="1">
        <f>IF(Supuestos!$D$3+BX1&lt;100,$H$9*Supuestos!$C$44,IF(Supuestos!$D$3+BX1=100,$H$9*Supuestos!$C$44,0))</f>
        <v>0</v>
      </c>
      <c r="CE37" s="1">
        <f>IF(Supuestos!$D$3+BY1&lt;100,$H$9*Supuestos!$C$44,IF(Supuestos!$D$3+BY1=100,$H$9*Supuestos!$C$44,0))</f>
        <v>0</v>
      </c>
      <c r="CF37" s="1">
        <f>IF(Supuestos!$D$3+BZ1&lt;100,$H$9*Supuestos!$C$44,IF(Supuestos!$D$3+BZ1=100,$H$9*Supuestos!$C$44,0))</f>
        <v>0</v>
      </c>
      <c r="CG37" s="1">
        <f>IF(Supuestos!$D$3+CA1&lt;100,$H$9*Supuestos!$C$44,IF(Supuestos!$D$3+CA1=100,$H$9*Supuestos!$C$44,0))</f>
        <v>0</v>
      </c>
      <c r="CH37" s="1">
        <f>IF(Supuestos!$D$3+CB1&lt;100,$H$9*Supuestos!$C$44,IF(Supuestos!$D$3+CB1=100,$H$9*Supuestos!$C$44,0))</f>
        <v>0</v>
      </c>
      <c r="CI37" s="1">
        <f>IF(Supuestos!$D$3+CC1&lt;100,$H$9*Supuestos!$C$44,IF(Supuestos!$D$3+CC1=100,$H$9*Supuestos!$C$44,0))</f>
        <v>0</v>
      </c>
      <c r="CJ37" s="1">
        <f>IF(Supuestos!$D$3+CD1&lt;100,$H$9*Supuestos!$C$44,IF(Supuestos!$D$3+CD1=100,$H$9*Supuestos!$C$44,0))</f>
        <v>0</v>
      </c>
      <c r="CK37" s="1">
        <f>IF(Supuestos!$D$3+CE1&lt;100,$H$9*Supuestos!$C$44,IF(Supuestos!$D$3+CE1=100,$H$9*Supuestos!$C$44,0))</f>
        <v>0</v>
      </c>
      <c r="CL37" s="1">
        <f>IF(Supuestos!$D$3+CF1&lt;100,$H$9*Supuestos!$C$44,IF(Supuestos!$D$3+CF1=100,$H$9*Supuestos!$C$44,0))</f>
        <v>0</v>
      </c>
      <c r="CM37" s="1">
        <f>IF(Supuestos!$D$3+CG1&lt;100,$H$9*Supuestos!$C$44,IF(Supuestos!$D$3+CG1=100,$H$9*Supuestos!$C$44,0))</f>
        <v>0</v>
      </c>
      <c r="CN37" s="1">
        <f>IF(Supuestos!$D$3+CH1&lt;100,$H$9*Supuestos!$C$44,IF(Supuestos!$D$3+CH1=100,$H$9*Supuestos!$C$44,0))</f>
        <v>0</v>
      </c>
      <c r="CO37" s="1">
        <f>IF(Supuestos!$D$3+CI1&lt;100,$H$9*Supuestos!$C$44,IF(Supuestos!$D$3+CI1=100,$H$9*Supuestos!$C$44,0))</f>
        <v>0</v>
      </c>
      <c r="CP37" s="1">
        <f>IF(Supuestos!$D$3+CJ1&lt;100,$H$9*Supuestos!$C$44,IF(Supuestos!$D$3+CJ1=100,$H$9*Supuestos!$C$44,0))</f>
        <v>0</v>
      </c>
      <c r="CQ37" s="1">
        <f>IF(Supuestos!$D$3+CK1&lt;100,$H$9*Supuestos!$C$44,IF(Supuestos!$D$3+CK1=100,$H$9*Supuestos!$C$44,0))</f>
        <v>0</v>
      </c>
      <c r="CR37" s="1">
        <f>IF(Supuestos!$D$3+CL1&lt;100,$H$9*Supuestos!$C$44,IF(Supuestos!$D$3+CL1=100,$H$9*Supuestos!$C$44,0))</f>
        <v>0</v>
      </c>
      <c r="CS37" s="1">
        <f>IF(Supuestos!$D$3+CM1&lt;100,$H$9*Supuestos!$C$44,IF(Supuestos!$D$3+CM1=100,$H$9*Supuestos!$C$44,0))</f>
        <v>0</v>
      </c>
      <c r="CT37" s="1">
        <f>IF(Supuestos!$D$3+CN1&lt;100,$H$9*Supuestos!$C$44,IF(Supuestos!$D$3+CN1=100,$H$9*Supuestos!$C$44,0))</f>
        <v>0</v>
      </c>
      <c r="CU37" s="1">
        <f>IF(Supuestos!$D$3+CO1&lt;100,$H$9*Supuestos!$C$44,IF(Supuestos!$D$3+CO1=100,$H$9*Supuestos!$C$44,0))</f>
        <v>0</v>
      </c>
      <c r="CV37" s="1">
        <f>IF(Supuestos!$D$3+CP1&lt;100,$H$9*Supuestos!$C$44,IF(Supuestos!$D$3+CP1=100,$H$9*Supuestos!$C$44,0))</f>
        <v>0</v>
      </c>
      <c r="CW37" s="1">
        <f>IF(Supuestos!$D$3+CQ1&lt;100,$H$9*Supuestos!$C$44,IF(Supuestos!$D$3+CQ1=100,$H$9*Supuestos!$C$44,0))</f>
        <v>0</v>
      </c>
      <c r="CX37" s="1">
        <f>IF(Supuestos!$D$3+CR1&lt;100,$H$9*Supuestos!$C$44,IF(Supuestos!$D$3+CR1=100,$H$9*Supuestos!$C$44,0))</f>
        <v>0</v>
      </c>
    </row>
    <row r="38" spans="1:155" x14ac:dyDescent="0.35">
      <c r="A38" s="128">
        <v>7</v>
      </c>
      <c r="H38" s="129"/>
      <c r="I38" s="1">
        <f>I$9*Supuestos!$D$3*Supuestos!$C$44</f>
        <v>0</v>
      </c>
      <c r="J38" s="1">
        <f>IF(Supuestos!$D$3+C1&lt;100,$I$9*Supuestos!$C$44,IF(Supuestos!$D$3+C1=100,$I$9*Supuestos!$C$44,0))</f>
        <v>0</v>
      </c>
      <c r="K38" s="1">
        <f>IF(Supuestos!$D$3+D1&lt;100,$I$9*Supuestos!$C$44,IF(Supuestos!$D$3+D1=100,$I$9*Supuestos!$C$44,0))</f>
        <v>0</v>
      </c>
      <c r="L38" s="1">
        <f>IF(Supuestos!$D$3+E1&lt;100,$I$9*Supuestos!$C$44,IF(Supuestos!$D$3+E1=100,$I$9*Supuestos!$C$44,0))</f>
        <v>0</v>
      </c>
      <c r="M38" s="1">
        <f>IF(Supuestos!$D$3+F1&lt;100,$I$9*Supuestos!$C$44,IF(Supuestos!$D$3+F1=100,$I$9*Supuestos!$C$44,0))</f>
        <v>0</v>
      </c>
      <c r="N38" s="1">
        <f>IF(Supuestos!$D$3+G1&lt;100,$I$9*Supuestos!$C$44,IF(Supuestos!$D$3+G1=100,$I$9*Supuestos!$C$44,0))</f>
        <v>0</v>
      </c>
      <c r="O38" s="1">
        <f>IF(Supuestos!$D$3+H1&lt;100,$I$9*Supuestos!$C$44,IF(Supuestos!$D$3+H1=100,$I$9*Supuestos!$C$44,0))</f>
        <v>0</v>
      </c>
      <c r="P38" s="1">
        <f>IF(Supuestos!$D$3+I1&lt;100,$I$9*Supuestos!$C$44,IF(Supuestos!$D$3+I1=100,$I$9*Supuestos!$C$44,0))</f>
        <v>0</v>
      </c>
      <c r="Q38" s="1">
        <f>IF(Supuestos!$D$3+J1&lt;100,$I$9*Supuestos!$C$44,IF(Supuestos!$D$3+J1=100,$I$9*Supuestos!$C$44,0))</f>
        <v>0</v>
      </c>
      <c r="R38" s="1">
        <f>IF(Supuestos!$D$3+K1&lt;100,$I$9*Supuestos!$C$44,IF(Supuestos!$D$3+K1=100,$I$9*Supuestos!$C$44,0))</f>
        <v>0</v>
      </c>
      <c r="S38" s="1">
        <f>IF(Supuestos!$D$3+L1&lt;100,$I$9*Supuestos!$C$44,IF(Supuestos!$D$3+L1=100,$I$9*Supuestos!$C$44,0))</f>
        <v>0</v>
      </c>
      <c r="T38" s="1">
        <f>IF(Supuestos!$D$3+M1&lt;100,$I$9*Supuestos!$C$44,IF(Supuestos!$D$3+M1=100,$I$9*Supuestos!$C$44,0))</f>
        <v>0</v>
      </c>
      <c r="U38" s="1">
        <f>IF(Supuestos!$D$3+N1&lt;100,$I$9*Supuestos!$C$44,IF(Supuestos!$D$3+N1=100,$I$9*Supuestos!$C$44,0))</f>
        <v>0</v>
      </c>
      <c r="V38" s="1">
        <f>IF(Supuestos!$D$3+O1&lt;100,$I$9*Supuestos!$C$44,IF(Supuestos!$D$3+O1=100,$I$9*Supuestos!$C$44,0))</f>
        <v>0</v>
      </c>
      <c r="W38" s="1">
        <f>IF(Supuestos!$D$3+P1&lt;100,$I$9*Supuestos!$C$44,IF(Supuestos!$D$3+P1=100,$I$9*Supuestos!$C$44,0))</f>
        <v>0</v>
      </c>
      <c r="X38" s="1">
        <f>IF(Supuestos!$D$3+Q1&lt;100,$I$9*Supuestos!$C$44,IF(Supuestos!$D$3+Q1=100,$I$9*Supuestos!$C$44,0))</f>
        <v>0</v>
      </c>
      <c r="Y38" s="1">
        <f>IF(Supuestos!$D$3+R1&lt;100,$I$9*Supuestos!$C$44,IF(Supuestos!$D$3+R1=100,$I$9*Supuestos!$C$44,0))</f>
        <v>0</v>
      </c>
      <c r="Z38" s="1">
        <f>IF(Supuestos!$D$3+S1&lt;100,$I$9*Supuestos!$C$44,IF(Supuestos!$D$3+S1=100,$I$9*Supuestos!$C$44,0))</f>
        <v>0</v>
      </c>
      <c r="AA38" s="1">
        <f>IF(Supuestos!$D$3+T1&lt;100,$I$9*Supuestos!$C$44,IF(Supuestos!$D$3+T1=100,$I$9*Supuestos!$C$44,0))</f>
        <v>0</v>
      </c>
      <c r="AB38" s="1">
        <f>IF(Supuestos!$D$3+U1&lt;100,$I$9*Supuestos!$C$44,IF(Supuestos!$D$3+U1=100,$I$9*Supuestos!$C$44,0))</f>
        <v>0</v>
      </c>
      <c r="AC38" s="1">
        <f>IF(Supuestos!$D$3+V1&lt;100,$I$9*Supuestos!$C$44,IF(Supuestos!$D$3+V1=100,$I$9*Supuestos!$C$44,0))</f>
        <v>0</v>
      </c>
      <c r="AD38" s="1">
        <f>IF(Supuestos!$D$3+W1&lt;100,$I$9*Supuestos!$C$44,IF(Supuestos!$D$3+W1=100,$I$9*Supuestos!$C$44,0))</f>
        <v>0</v>
      </c>
      <c r="AE38" s="1">
        <f>IF(Supuestos!$D$3+X1&lt;100,$I$9*Supuestos!$C$44,IF(Supuestos!$D$3+X1=100,$I$9*Supuestos!$C$44,0))</f>
        <v>0</v>
      </c>
      <c r="AF38" s="1">
        <f>IF(Supuestos!$D$3+Y1&lt;100,$I$9*Supuestos!$C$44,IF(Supuestos!$D$3+Y1=100,$I$9*Supuestos!$C$44,0))</f>
        <v>0</v>
      </c>
      <c r="AG38" s="1">
        <f>IF(Supuestos!$D$3+Z1&lt;100,$I$9*Supuestos!$C$44,IF(Supuestos!$D$3+Z1=100,$I$9*Supuestos!$C$44,0))</f>
        <v>0</v>
      </c>
      <c r="AH38" s="1">
        <f>IF(Supuestos!$D$3+AA1&lt;100,$I$9*Supuestos!$C$44,IF(Supuestos!$D$3+AA1=100,$I$9*Supuestos!$C$44,0))</f>
        <v>0</v>
      </c>
      <c r="AI38" s="1">
        <f>IF(Supuestos!$D$3+AB1&lt;100,$I$9*Supuestos!$C$44,IF(Supuestos!$D$3+AB1=100,$I$9*Supuestos!$C$44,0))</f>
        <v>0</v>
      </c>
      <c r="AJ38" s="1">
        <f>IF(Supuestos!$D$3+AC1&lt;100,$I$9*Supuestos!$C$44,IF(Supuestos!$D$3+AC1=100,$I$9*Supuestos!$C$44,0))</f>
        <v>0</v>
      </c>
      <c r="AK38" s="1">
        <f>IF(Supuestos!$D$3+AD1&lt;100,$I$9*Supuestos!$C$44,IF(Supuestos!$D$3+AD1=100,$I$9*Supuestos!$C$44,0))</f>
        <v>0</v>
      </c>
      <c r="AL38" s="1">
        <f>IF(Supuestos!$D$3+AE1&lt;100,$I$9*Supuestos!$C$44,IF(Supuestos!$D$3+AE1=100,$I$9*Supuestos!$C$44,0))</f>
        <v>0</v>
      </c>
      <c r="AM38" s="1">
        <f>IF(Supuestos!$D$3+AF1&lt;100,$I$9*Supuestos!$C$44,IF(Supuestos!$D$3+AF1=100,$I$9*Supuestos!$C$44,0))</f>
        <v>0</v>
      </c>
      <c r="AN38" s="1">
        <f>IF(Supuestos!$D$3+AG1&lt;100,$I$9*Supuestos!$C$44,IF(Supuestos!$D$3+AG1=100,$I$9*Supuestos!$C$44,0))</f>
        <v>0</v>
      </c>
      <c r="AO38" s="1">
        <f>IF(Supuestos!$D$3+AH1&lt;100,$I$9*Supuestos!$C$44,IF(Supuestos!$D$3+AH1=100,$I$9*Supuestos!$C$44,0))</f>
        <v>0</v>
      </c>
      <c r="AP38" s="1">
        <f>IF(Supuestos!$D$3+AI1&lt;100,$I$9*Supuestos!$C$44,IF(Supuestos!$D$3+AI1=100,$I$9*Supuestos!$C$44,0))</f>
        <v>0</v>
      </c>
      <c r="AQ38" s="1">
        <f>IF(Supuestos!$D$3+AJ1&lt;100,$I$9*Supuestos!$C$44,IF(Supuestos!$D$3+AJ1=100,$I$9*Supuestos!$C$44,0))</f>
        <v>0</v>
      </c>
      <c r="AR38" s="1">
        <f>IF(Supuestos!$D$3+AK1&lt;100,$I$9*Supuestos!$C$44,IF(Supuestos!$D$3+AK1=100,$I$9*Supuestos!$C$44,0))</f>
        <v>0</v>
      </c>
      <c r="AS38" s="1">
        <f>IF(Supuestos!$D$3+AL1&lt;100,$I$9*Supuestos!$C$44,IF(Supuestos!$D$3+AL1=100,$I$9*Supuestos!$C$44,0))</f>
        <v>0</v>
      </c>
      <c r="AT38" s="1">
        <f>IF(Supuestos!$D$3+AM1&lt;100,$I$9*Supuestos!$C$44,IF(Supuestos!$D$3+AM1=100,$I$9*Supuestos!$C$44,0))</f>
        <v>0</v>
      </c>
      <c r="AU38" s="1">
        <f>IF(Supuestos!$D$3+AN1&lt;100,$I$9*Supuestos!$C$44,IF(Supuestos!$D$3+AN1=100,$I$9*Supuestos!$C$44,0))</f>
        <v>0</v>
      </c>
      <c r="AV38" s="1">
        <f>IF(Supuestos!$D$3+AO1&lt;100,$I$9*Supuestos!$C$44,IF(Supuestos!$D$3+AO1=100,$I$9*Supuestos!$C$44,0))</f>
        <v>0</v>
      </c>
      <c r="AW38" s="1">
        <f>IF(Supuestos!$D$3+AP1&lt;100,$I$9*Supuestos!$C$44,IF(Supuestos!$D$3+AP1=100,$I$9*Supuestos!$C$44,0))</f>
        <v>0</v>
      </c>
      <c r="AX38" s="1">
        <f>IF(Supuestos!$D$3+AQ1&lt;100,$I$9*Supuestos!$C$44,IF(Supuestos!$D$3+AQ1=100,$I$9*Supuestos!$C$44,0))</f>
        <v>0</v>
      </c>
      <c r="AY38" s="1">
        <f>IF(Supuestos!$D$3+AR1&lt;100,$I$9*Supuestos!$C$44,IF(Supuestos!$D$3+AR1=100,$I$9*Supuestos!$C$44,0))</f>
        <v>0</v>
      </c>
      <c r="AZ38" s="1">
        <f>IF(Supuestos!$D$3+AS1&lt;100,$I$9*Supuestos!$C$44,IF(Supuestos!$D$3+AS1=100,$I$9*Supuestos!$C$44,0))</f>
        <v>0</v>
      </c>
      <c r="BA38" s="1">
        <f>IF(Supuestos!$D$3+AT1&lt;100,$I$9*Supuestos!$C$44,IF(Supuestos!$D$3+AT1=100,$I$9*Supuestos!$C$44,0))</f>
        <v>0</v>
      </c>
      <c r="BB38" s="1">
        <f>IF(Supuestos!$D$3+AU1&lt;100,$I$9*Supuestos!$C$44,IF(Supuestos!$D$3+AU1=100,$I$9*Supuestos!$C$44,0))</f>
        <v>0</v>
      </c>
      <c r="BC38" s="1">
        <f>IF(Supuestos!$D$3+AV1&lt;100,$I$9*Supuestos!$C$44,IF(Supuestos!$D$3+AV1=100,$I$9*Supuestos!$C$44,0))</f>
        <v>0</v>
      </c>
      <c r="BD38" s="1">
        <f>IF(Supuestos!$D$3+AW1&lt;100,$I$9*Supuestos!$C$44,IF(Supuestos!$D$3+AW1=100,$I$9*Supuestos!$C$44,0))</f>
        <v>0</v>
      </c>
      <c r="BE38" s="1">
        <f>IF(Supuestos!$D$3+AX1&lt;100,$I$9*Supuestos!$C$44,IF(Supuestos!$D$3+AX1=100,$I$9*Supuestos!$C$44,0))</f>
        <v>0</v>
      </c>
      <c r="BF38" s="1">
        <f>IF(Supuestos!$D$3+AY1&lt;100,$I$9*Supuestos!$C$44,IF(Supuestos!$D$3+AY1=100,$I$9*Supuestos!$C$44,0))</f>
        <v>0</v>
      </c>
      <c r="BG38" s="1">
        <f>IF(Supuestos!$D$3+AZ1&lt;100,$I$9*Supuestos!$C$44,IF(Supuestos!$D$3+AZ1=100,$I$9*Supuestos!$C$44,0))</f>
        <v>0</v>
      </c>
      <c r="BH38" s="1">
        <f>IF(Supuestos!$D$3+BA1&lt;100,$I$9*Supuestos!$C$44,IF(Supuestos!$D$3+BA1=100,$I$9*Supuestos!$C$44,0))</f>
        <v>0</v>
      </c>
      <c r="BI38" s="1">
        <f>IF(Supuestos!$D$3+BB1&lt;100,$I$9*Supuestos!$C$44,IF(Supuestos!$D$3+BB1=100,$I$9*Supuestos!$C$44,0))</f>
        <v>0</v>
      </c>
      <c r="BJ38" s="1">
        <f>IF(Supuestos!$D$3+BC1&lt;100,$I$9*Supuestos!$C$44,IF(Supuestos!$D$3+BC1=100,$I$9*Supuestos!$C$44,0))</f>
        <v>0</v>
      </c>
      <c r="BK38" s="1">
        <f>IF(Supuestos!$D$3+BD1&lt;100,$I$9*Supuestos!$C$44,IF(Supuestos!$D$3+BD1=100,$I$9*Supuestos!$C$44,0))</f>
        <v>0</v>
      </c>
      <c r="BL38" s="1">
        <f>IF(Supuestos!$D$3+BE1&lt;100,$I$9*Supuestos!$C$44,IF(Supuestos!$D$3+BE1=100,$I$9*Supuestos!$C$44,0))</f>
        <v>0</v>
      </c>
      <c r="BM38" s="1">
        <f>IF(Supuestos!$D$3+BF1&lt;100,$I$9*Supuestos!$C$44,IF(Supuestos!$D$3+BF1=100,$I$9*Supuestos!$C$44,0))</f>
        <v>0</v>
      </c>
      <c r="BN38" s="1">
        <f>IF(Supuestos!$D$3+BG1&lt;100,$I$9*Supuestos!$C$44,IF(Supuestos!$D$3+BG1=100,$I$9*Supuestos!$C$44,0))</f>
        <v>0</v>
      </c>
      <c r="BO38" s="1">
        <f>IF(Supuestos!$D$3+BH1&lt;100,$I$9*Supuestos!$C$44,IF(Supuestos!$D$3+BH1=100,$I$9*Supuestos!$C$44,0))</f>
        <v>0</v>
      </c>
      <c r="BP38" s="1">
        <f>IF(Supuestos!$D$3+BI1&lt;100,$I$9*Supuestos!$C$44,IF(Supuestos!$D$3+BI1=100,$I$9*Supuestos!$C$44,0))</f>
        <v>0</v>
      </c>
      <c r="BQ38" s="1">
        <f>IF(Supuestos!$D$3+BJ1&lt;100,$I$9*Supuestos!$C$44,IF(Supuestos!$D$3+BJ1=100,$I$9*Supuestos!$C$44,0))</f>
        <v>0</v>
      </c>
      <c r="BR38" s="1">
        <f>IF(Supuestos!$D$3+BK1&lt;100,$I$9*Supuestos!$C$44,IF(Supuestos!$D$3+BK1=100,$I$9*Supuestos!$C$44,0))</f>
        <v>0</v>
      </c>
      <c r="BS38" s="1">
        <f>IF(Supuestos!$D$3+BL1&lt;100,$I$9*Supuestos!$C$44,IF(Supuestos!$D$3+BL1=100,$I$9*Supuestos!$C$44,0))</f>
        <v>0</v>
      </c>
      <c r="BT38" s="1">
        <f>IF(Supuestos!$D$3+BM1&lt;100,$I$9*Supuestos!$C$44,IF(Supuestos!$D$3+BM1=100,$I$9*Supuestos!$C$44,0))</f>
        <v>0</v>
      </c>
      <c r="BU38" s="1">
        <f>IF(Supuestos!$D$3+BN1&lt;100,$I$9*Supuestos!$C$44,IF(Supuestos!$D$3+BN1=100,$I$9*Supuestos!$C$44,0))</f>
        <v>0</v>
      </c>
      <c r="BV38" s="1">
        <f>IF(Supuestos!$D$3+BO1&lt;100,$I$9*Supuestos!$C$44,IF(Supuestos!$D$3+BO1=100,$I$9*Supuestos!$C$44,0))</f>
        <v>0</v>
      </c>
      <c r="BW38" s="1">
        <f>IF(Supuestos!$D$3+BP1&lt;100,$I$9*Supuestos!$C$44,IF(Supuestos!$D$3+BP1=100,$I$9*Supuestos!$C$44,0))</f>
        <v>0</v>
      </c>
      <c r="BX38" s="1">
        <f>IF(Supuestos!$D$3+BQ1&lt;100,$I$9*Supuestos!$C$44,IF(Supuestos!$D$3+BQ1=100,$I$9*Supuestos!$C$44,0))</f>
        <v>0</v>
      </c>
      <c r="BY38" s="1">
        <f>IF(Supuestos!$D$3+BR1&lt;100,$I$9*Supuestos!$C$44,IF(Supuestos!$D$3+BR1=100,$I$9*Supuestos!$C$44,0))</f>
        <v>0</v>
      </c>
      <c r="BZ38" s="1">
        <f>IF(Supuestos!$D$3+BS1&lt;100,$I$9*Supuestos!$C$44,IF(Supuestos!$D$3+BS1=100,$I$9*Supuestos!$C$44,0))</f>
        <v>0</v>
      </c>
      <c r="CA38" s="1">
        <f>IF(Supuestos!$D$3+BT1&lt;100,$I$9*Supuestos!$C$44,IF(Supuestos!$D$3+BT1=100,$I$9*Supuestos!$C$44,0))</f>
        <v>0</v>
      </c>
      <c r="CB38" s="1">
        <f>IF(Supuestos!$D$3+BU1&lt;100,$I$9*Supuestos!$C$44,IF(Supuestos!$D$3+BU1=100,$I$9*Supuestos!$C$44,0))</f>
        <v>0</v>
      </c>
      <c r="CC38" s="1">
        <f>IF(Supuestos!$D$3+BV1&lt;100,$I$9*Supuestos!$C$44,IF(Supuestos!$D$3+BV1=100,$I$9*Supuestos!$C$44,0))</f>
        <v>0</v>
      </c>
      <c r="CD38" s="1">
        <f>IF(Supuestos!$D$3+BW1&lt;100,$I$9*Supuestos!$C$44,IF(Supuestos!$D$3+BW1=100,$I$9*Supuestos!$C$44,0))</f>
        <v>0</v>
      </c>
      <c r="CE38" s="1">
        <f>IF(Supuestos!$D$3+BX1&lt;100,$I$9*Supuestos!$C$44,IF(Supuestos!$D$3+BX1=100,$I$9*Supuestos!$C$44,0))</f>
        <v>0</v>
      </c>
      <c r="CF38" s="1">
        <f>IF(Supuestos!$D$3+BY1&lt;100,$I$9*Supuestos!$C$44,IF(Supuestos!$D$3+BY1=100,$I$9*Supuestos!$C$44,0))</f>
        <v>0</v>
      </c>
      <c r="CG38" s="1">
        <f>IF(Supuestos!$D$3+BZ1&lt;100,$I$9*Supuestos!$C$44,IF(Supuestos!$D$3+BZ1=100,$I$9*Supuestos!$C$44,0))</f>
        <v>0</v>
      </c>
      <c r="CH38" s="1">
        <f>IF(Supuestos!$D$3+CA1&lt;100,$I$9*Supuestos!$C$44,IF(Supuestos!$D$3+CA1=100,$I$9*Supuestos!$C$44,0))</f>
        <v>0</v>
      </c>
      <c r="CI38" s="1">
        <f>IF(Supuestos!$D$3+CB1&lt;100,$I$9*Supuestos!$C$44,IF(Supuestos!$D$3+CB1=100,$I$9*Supuestos!$C$44,0))</f>
        <v>0</v>
      </c>
      <c r="CJ38" s="1">
        <f>IF(Supuestos!$D$3+CC1&lt;100,$I$9*Supuestos!$C$44,IF(Supuestos!$D$3+CC1=100,$I$9*Supuestos!$C$44,0))</f>
        <v>0</v>
      </c>
      <c r="CK38" s="1">
        <f>IF(Supuestos!$D$3+CD1&lt;100,$I$9*Supuestos!$C$44,IF(Supuestos!$D$3+CD1=100,$I$9*Supuestos!$C$44,0))</f>
        <v>0</v>
      </c>
      <c r="CL38" s="1">
        <f>IF(Supuestos!$D$3+CE1&lt;100,$I$9*Supuestos!$C$44,IF(Supuestos!$D$3+CE1=100,$I$9*Supuestos!$C$44,0))</f>
        <v>0</v>
      </c>
      <c r="CM38" s="1">
        <f>IF(Supuestos!$D$3+CF1&lt;100,$I$9*Supuestos!$C$44,IF(Supuestos!$D$3+CF1=100,$I$9*Supuestos!$C$44,0))</f>
        <v>0</v>
      </c>
      <c r="CN38" s="1">
        <f>IF(Supuestos!$D$3+CG1&lt;100,$I$9*Supuestos!$C$44,IF(Supuestos!$D$3+CG1=100,$I$9*Supuestos!$C$44,0))</f>
        <v>0</v>
      </c>
      <c r="CO38" s="1">
        <f>IF(Supuestos!$D$3+CH1&lt;100,$I$9*Supuestos!$C$44,IF(Supuestos!$D$3+CH1=100,$I$9*Supuestos!$C$44,0))</f>
        <v>0</v>
      </c>
      <c r="CP38" s="1">
        <f>IF(Supuestos!$D$3+CI1&lt;100,$I$9*Supuestos!$C$44,IF(Supuestos!$D$3+CI1=100,$I$9*Supuestos!$C$44,0))</f>
        <v>0</v>
      </c>
      <c r="CQ38" s="1">
        <f>IF(Supuestos!$D$3+CJ1&lt;100,$I$9*Supuestos!$C$44,IF(Supuestos!$D$3+CJ1=100,$I$9*Supuestos!$C$44,0))</f>
        <v>0</v>
      </c>
      <c r="CR38" s="1">
        <f>IF(Supuestos!$D$3+CK1&lt;100,$I$9*Supuestos!$C$44,IF(Supuestos!$D$3+CK1=100,$I$9*Supuestos!$C$44,0))</f>
        <v>0</v>
      </c>
      <c r="CS38" s="1">
        <f>IF(Supuestos!$D$3+CL1&lt;100,$I$9*Supuestos!$C$44,IF(Supuestos!$D$3+CL1=100,$I$9*Supuestos!$C$44,0))</f>
        <v>0</v>
      </c>
      <c r="CT38" s="1">
        <f>IF(Supuestos!$D$3+CM1&lt;100,$I$9*Supuestos!$C$44,IF(Supuestos!$D$3+CM1=100,$I$9*Supuestos!$C$44,0))</f>
        <v>0</v>
      </c>
      <c r="CU38" s="1">
        <f>IF(Supuestos!$D$3+CN1&lt;100,$I$9*Supuestos!$C$44,IF(Supuestos!$D$3+CN1=100,$I$9*Supuestos!$C$44,0))</f>
        <v>0</v>
      </c>
      <c r="CV38" s="1">
        <f>IF(Supuestos!$D$3+CO1&lt;100,$I$9*Supuestos!$C$44,IF(Supuestos!$D$3+CO1=100,$I$9*Supuestos!$C$44,0))</f>
        <v>0</v>
      </c>
      <c r="CW38" s="1">
        <f>IF(Supuestos!$D$3+CP1&lt;100,$I$9*Supuestos!$C$44,IF(Supuestos!$D$3+CP1=100,$I$9*Supuestos!$C$44,0))</f>
        <v>0</v>
      </c>
      <c r="CX38" s="1">
        <f>IF(Supuestos!$D$3+CQ1&lt;100,$I$9*Supuestos!$C$44,IF(Supuestos!$D$3+CQ1=100,$I$9*Supuestos!$C$44,0))</f>
        <v>0</v>
      </c>
    </row>
    <row r="39" spans="1:155" x14ac:dyDescent="0.35">
      <c r="A39" s="128">
        <v>8</v>
      </c>
      <c r="I39" s="129"/>
      <c r="J39" s="1">
        <f>J$9*Supuestos!$D$3*Supuestos!$C$44</f>
        <v>0</v>
      </c>
      <c r="K39" s="1">
        <f>IF(Supuestos!$D$3+C1&lt;100,$J$9*Supuestos!$C$44,IF(Supuestos!$D$3+C1=100,$J$9*Supuestos!$C$44,0))</f>
        <v>0</v>
      </c>
      <c r="L39" s="1">
        <f>IF(Supuestos!$D$3+D1&lt;100,$J$9*Supuestos!$C$44,IF(Supuestos!$D$3+D1=100,$J$9*Supuestos!$C$44,0))</f>
        <v>0</v>
      </c>
      <c r="M39" s="1">
        <f>IF(Supuestos!$D$3+E1&lt;100,$J$9*Supuestos!$C$44,IF(Supuestos!$D$3+E1=100,$J$9*Supuestos!$C$44,0))</f>
        <v>0</v>
      </c>
      <c r="N39" s="1">
        <f>IF(Supuestos!$D$3+F1&lt;100,$J$9*Supuestos!$C$44,IF(Supuestos!$D$3+F1=100,$J$9*Supuestos!$C$44,0))</f>
        <v>0</v>
      </c>
      <c r="O39" s="1">
        <f>IF(Supuestos!$D$3+G1&lt;100,$J$9*Supuestos!$C$44,IF(Supuestos!$D$3+G1=100,$J$9*Supuestos!$C$44,0))</f>
        <v>0</v>
      </c>
      <c r="P39" s="1">
        <f>IF(Supuestos!$D$3+H1&lt;100,$J$9*Supuestos!$C$44,IF(Supuestos!$D$3+H1=100,$J$9*Supuestos!$C$44,0))</f>
        <v>0</v>
      </c>
      <c r="Q39" s="1">
        <f>IF(Supuestos!$D$3+I1&lt;100,$J$9*Supuestos!$C$44,IF(Supuestos!$D$3+I1=100,$J$9*Supuestos!$C$44,0))</f>
        <v>0</v>
      </c>
      <c r="R39" s="1">
        <f>IF(Supuestos!$D$3+J1&lt;100,$J$9*Supuestos!$C$44,IF(Supuestos!$D$3+J1=100,$J$9*Supuestos!$C$44,0))</f>
        <v>0</v>
      </c>
      <c r="S39" s="1">
        <f>IF(Supuestos!$D$3+K1&lt;100,$J$9*Supuestos!$C$44,IF(Supuestos!$D$3+K1=100,$J$9*Supuestos!$C$44,0))</f>
        <v>0</v>
      </c>
      <c r="T39" s="1">
        <f>IF(Supuestos!$D$3+L1&lt;100,$J$9*Supuestos!$C$44,IF(Supuestos!$D$3+L1=100,$J$9*Supuestos!$C$44,0))</f>
        <v>0</v>
      </c>
      <c r="U39" s="1">
        <f>IF(Supuestos!$D$3+M1&lt;100,$J$9*Supuestos!$C$44,IF(Supuestos!$D$3+M1=100,$J$9*Supuestos!$C$44,0))</f>
        <v>0</v>
      </c>
      <c r="V39" s="1">
        <f>IF(Supuestos!$D$3+N1&lt;100,$J$9*Supuestos!$C$44,IF(Supuestos!$D$3+N1=100,$J$9*Supuestos!$C$44,0))</f>
        <v>0</v>
      </c>
      <c r="W39" s="1">
        <f>IF(Supuestos!$D$3+O1&lt;100,$J$9*Supuestos!$C$44,IF(Supuestos!$D$3+O1=100,$J$9*Supuestos!$C$44,0))</f>
        <v>0</v>
      </c>
      <c r="X39" s="1">
        <f>IF(Supuestos!$D$3+P1&lt;100,$J$9*Supuestos!$C$44,IF(Supuestos!$D$3+P1=100,$J$9*Supuestos!$C$44,0))</f>
        <v>0</v>
      </c>
      <c r="Y39" s="1">
        <f>IF(Supuestos!$D$3+Q1&lt;100,$J$9*Supuestos!$C$44,IF(Supuestos!$D$3+Q1=100,$J$9*Supuestos!$C$44,0))</f>
        <v>0</v>
      </c>
      <c r="Z39" s="1">
        <f>IF(Supuestos!$D$3+R1&lt;100,$J$9*Supuestos!$C$44,IF(Supuestos!$D$3+R1=100,$J$9*Supuestos!$C$44,0))</f>
        <v>0</v>
      </c>
      <c r="AA39" s="1">
        <f>IF(Supuestos!$D$3+S1&lt;100,$J$9*Supuestos!$C$44,IF(Supuestos!$D$3+S1=100,$J$9*Supuestos!$C$44,0))</f>
        <v>0</v>
      </c>
      <c r="AB39" s="1">
        <f>IF(Supuestos!$D$3+T1&lt;100,$J$9*Supuestos!$C$44,IF(Supuestos!$D$3+T1=100,$J$9*Supuestos!$C$44,0))</f>
        <v>0</v>
      </c>
      <c r="AC39" s="1">
        <f>IF(Supuestos!$D$3+U1&lt;100,$J$9*Supuestos!$C$44,IF(Supuestos!$D$3+U1=100,$J$9*Supuestos!$C$44,0))</f>
        <v>0</v>
      </c>
      <c r="AD39" s="1">
        <f>IF(Supuestos!$D$3+V1&lt;100,$J$9*Supuestos!$C$44,IF(Supuestos!$D$3+V1=100,$J$9*Supuestos!$C$44,0))</f>
        <v>0</v>
      </c>
      <c r="AE39" s="1">
        <f>IF(Supuestos!$D$3+W1&lt;100,$J$9*Supuestos!$C$44,IF(Supuestos!$D$3+W1=100,$J$9*Supuestos!$C$44,0))</f>
        <v>0</v>
      </c>
      <c r="AF39" s="1">
        <f>IF(Supuestos!$D$3+X1&lt;100,$J$9*Supuestos!$C$44,IF(Supuestos!$D$3+X1=100,$J$9*Supuestos!$C$44,0))</f>
        <v>0</v>
      </c>
      <c r="AG39" s="1">
        <f>IF(Supuestos!$D$3+Y1&lt;100,$J$9*Supuestos!$C$44,IF(Supuestos!$D$3+Y1=100,$J$9*Supuestos!$C$44,0))</f>
        <v>0</v>
      </c>
      <c r="AH39" s="1">
        <f>IF(Supuestos!$D$3+Z1&lt;100,$J$9*Supuestos!$C$44,IF(Supuestos!$D$3+Z1=100,$J$9*Supuestos!$C$44,0))</f>
        <v>0</v>
      </c>
      <c r="AI39" s="1">
        <f>IF(Supuestos!$D$3+AA1&lt;100,$J$9*Supuestos!$C$44,IF(Supuestos!$D$3+AA1=100,$J$9*Supuestos!$C$44,0))</f>
        <v>0</v>
      </c>
      <c r="AJ39" s="1">
        <f>IF(Supuestos!$D$3+AB1&lt;100,$J$9*Supuestos!$C$44,IF(Supuestos!$D$3+AB1=100,$J$9*Supuestos!$C$44,0))</f>
        <v>0</v>
      </c>
      <c r="AK39" s="1">
        <f>IF(Supuestos!$D$3+AC1&lt;100,$J$9*Supuestos!$C$44,IF(Supuestos!$D$3+AC1=100,$J$9*Supuestos!$C$44,0))</f>
        <v>0</v>
      </c>
      <c r="AL39" s="1">
        <f>IF(Supuestos!$D$3+AD1&lt;100,$J$9*Supuestos!$C$44,IF(Supuestos!$D$3+AD1=100,$J$9*Supuestos!$C$44,0))</f>
        <v>0</v>
      </c>
      <c r="AM39" s="1">
        <f>IF(Supuestos!$D$3+AE1&lt;100,$J$9*Supuestos!$C$44,IF(Supuestos!$D$3+AE1=100,$J$9*Supuestos!$C$44,0))</f>
        <v>0</v>
      </c>
      <c r="AN39" s="1">
        <f>IF(Supuestos!$D$3+AF1&lt;100,$J$9*Supuestos!$C$44,IF(Supuestos!$D$3+AF1=100,$J$9*Supuestos!$C$44,0))</f>
        <v>0</v>
      </c>
      <c r="AO39" s="1">
        <f>IF(Supuestos!$D$3+AG1&lt;100,$J$9*Supuestos!$C$44,IF(Supuestos!$D$3+AG1=100,$J$9*Supuestos!$C$44,0))</f>
        <v>0</v>
      </c>
      <c r="AP39" s="1">
        <f>IF(Supuestos!$D$3+AH1&lt;100,$J$9*Supuestos!$C$44,IF(Supuestos!$D$3+AH1=100,$J$9*Supuestos!$C$44,0))</f>
        <v>0</v>
      </c>
      <c r="AQ39" s="1">
        <f>IF(Supuestos!$D$3+AI1&lt;100,$J$9*Supuestos!$C$44,IF(Supuestos!$D$3+AI1=100,$J$9*Supuestos!$C$44,0))</f>
        <v>0</v>
      </c>
      <c r="AR39" s="1">
        <f>IF(Supuestos!$D$3+AJ1&lt;100,$J$9*Supuestos!$C$44,IF(Supuestos!$D$3+AJ1=100,$J$9*Supuestos!$C$44,0))</f>
        <v>0</v>
      </c>
      <c r="AS39" s="1">
        <f>IF(Supuestos!$D$3+AK1&lt;100,$J$9*Supuestos!$C$44,IF(Supuestos!$D$3+AK1=100,$J$9*Supuestos!$C$44,0))</f>
        <v>0</v>
      </c>
      <c r="AT39" s="1">
        <f>IF(Supuestos!$D$3+AL1&lt;100,$J$9*Supuestos!$C$44,IF(Supuestos!$D$3+AL1=100,$J$9*Supuestos!$C$44,0))</f>
        <v>0</v>
      </c>
      <c r="AU39" s="1">
        <f>IF(Supuestos!$D$3+AM1&lt;100,$J$9*Supuestos!$C$44,IF(Supuestos!$D$3+AM1=100,$J$9*Supuestos!$C$44,0))</f>
        <v>0</v>
      </c>
      <c r="AV39" s="1">
        <f>IF(Supuestos!$D$3+AN1&lt;100,$J$9*Supuestos!$C$44,IF(Supuestos!$D$3+AN1=100,$J$9*Supuestos!$C$44,0))</f>
        <v>0</v>
      </c>
      <c r="AW39" s="1">
        <f>IF(Supuestos!$D$3+AO1&lt;100,$J$9*Supuestos!$C$44,IF(Supuestos!$D$3+AO1=100,$J$9*Supuestos!$C$44,0))</f>
        <v>0</v>
      </c>
      <c r="AX39" s="1">
        <f>IF(Supuestos!$D$3+AP1&lt;100,$J$9*Supuestos!$C$44,IF(Supuestos!$D$3+AP1=100,$J$9*Supuestos!$C$44,0))</f>
        <v>0</v>
      </c>
      <c r="AY39" s="1">
        <f>IF(Supuestos!$D$3+AQ1&lt;100,$J$9*Supuestos!$C$44,IF(Supuestos!$D$3+AQ1=100,$J$9*Supuestos!$C$44,0))</f>
        <v>0</v>
      </c>
      <c r="AZ39" s="1">
        <f>IF(Supuestos!$D$3+AR1&lt;100,$J$9*Supuestos!$C$44,IF(Supuestos!$D$3+AR1=100,$J$9*Supuestos!$C$44,0))</f>
        <v>0</v>
      </c>
      <c r="BA39" s="1">
        <f>IF(Supuestos!$D$3+AS1&lt;100,$J$9*Supuestos!$C$44,IF(Supuestos!$D$3+AS1=100,$J$9*Supuestos!$C$44,0))</f>
        <v>0</v>
      </c>
      <c r="BB39" s="1">
        <f>IF(Supuestos!$D$3+AT1&lt;100,$J$9*Supuestos!$C$44,IF(Supuestos!$D$3+AT1=100,$J$9*Supuestos!$C$44,0))</f>
        <v>0</v>
      </c>
      <c r="BC39" s="1">
        <f>IF(Supuestos!$D$3+AU1&lt;100,$J$9*Supuestos!$C$44,IF(Supuestos!$D$3+AU1=100,$J$9*Supuestos!$C$44,0))</f>
        <v>0</v>
      </c>
      <c r="BD39" s="1">
        <f>IF(Supuestos!$D$3+AV1&lt;100,$J$9*Supuestos!$C$44,IF(Supuestos!$D$3+AV1=100,$J$9*Supuestos!$C$44,0))</f>
        <v>0</v>
      </c>
      <c r="BE39" s="1">
        <f>IF(Supuestos!$D$3+AW1&lt;100,$J$9*Supuestos!$C$44,IF(Supuestos!$D$3+AW1=100,$J$9*Supuestos!$C$44,0))</f>
        <v>0</v>
      </c>
      <c r="BF39" s="1">
        <f>IF(Supuestos!$D$3+AX1&lt;100,$J$9*Supuestos!$C$44,IF(Supuestos!$D$3+AX1=100,$J$9*Supuestos!$C$44,0))</f>
        <v>0</v>
      </c>
      <c r="BG39" s="1">
        <f>IF(Supuestos!$D$3+AY1&lt;100,$J$9*Supuestos!$C$44,IF(Supuestos!$D$3+AY1=100,$J$9*Supuestos!$C$44,0))</f>
        <v>0</v>
      </c>
      <c r="BH39" s="1">
        <f>IF(Supuestos!$D$3+AZ1&lt;100,$J$9*Supuestos!$C$44,IF(Supuestos!$D$3+AZ1=100,$J$9*Supuestos!$C$44,0))</f>
        <v>0</v>
      </c>
      <c r="BI39" s="1">
        <f>IF(Supuestos!$D$3+BA1&lt;100,$J$9*Supuestos!$C$44,IF(Supuestos!$D$3+BA1=100,$J$9*Supuestos!$C$44,0))</f>
        <v>0</v>
      </c>
      <c r="BJ39" s="1">
        <f>IF(Supuestos!$D$3+BB1&lt;100,$J$9*Supuestos!$C$44,IF(Supuestos!$D$3+BB1=100,$J$9*Supuestos!$C$44,0))</f>
        <v>0</v>
      </c>
      <c r="BK39" s="1">
        <f>IF(Supuestos!$D$3+BC1&lt;100,$J$9*Supuestos!$C$44,IF(Supuestos!$D$3+BC1=100,$J$9*Supuestos!$C$44,0))</f>
        <v>0</v>
      </c>
      <c r="BL39" s="1">
        <f>IF(Supuestos!$D$3+BD1&lt;100,$J$9*Supuestos!$C$44,IF(Supuestos!$D$3+BD1=100,$J$9*Supuestos!$C$44,0))</f>
        <v>0</v>
      </c>
      <c r="BM39" s="1">
        <f>IF(Supuestos!$D$3+BE1&lt;100,$J$9*Supuestos!$C$44,IF(Supuestos!$D$3+BE1=100,$J$9*Supuestos!$C$44,0))</f>
        <v>0</v>
      </c>
      <c r="BN39" s="1">
        <f>IF(Supuestos!$D$3+BF1&lt;100,$J$9*Supuestos!$C$44,IF(Supuestos!$D$3+BF1=100,$J$9*Supuestos!$C$44,0))</f>
        <v>0</v>
      </c>
      <c r="BO39" s="1">
        <f>IF(Supuestos!$D$3+BG1&lt;100,$J$9*Supuestos!$C$44,IF(Supuestos!$D$3+BG1=100,$J$9*Supuestos!$C$44,0))</f>
        <v>0</v>
      </c>
      <c r="BP39" s="1">
        <f>IF(Supuestos!$D$3+BH1&lt;100,$J$9*Supuestos!$C$44,IF(Supuestos!$D$3+BH1=100,$J$9*Supuestos!$C$44,0))</f>
        <v>0</v>
      </c>
      <c r="BQ39" s="1">
        <f>IF(Supuestos!$D$3+BI1&lt;100,$J$9*Supuestos!$C$44,IF(Supuestos!$D$3+BI1=100,$J$9*Supuestos!$C$44,0))</f>
        <v>0</v>
      </c>
      <c r="BR39" s="1">
        <f>IF(Supuestos!$D$3+BJ1&lt;100,$J$9*Supuestos!$C$44,IF(Supuestos!$D$3+BJ1=100,$J$9*Supuestos!$C$44,0))</f>
        <v>0</v>
      </c>
      <c r="BS39" s="1">
        <f>IF(Supuestos!$D$3+BK1&lt;100,$J$9*Supuestos!$C$44,IF(Supuestos!$D$3+BK1=100,$J$9*Supuestos!$C$44,0))</f>
        <v>0</v>
      </c>
      <c r="BT39" s="1">
        <f>IF(Supuestos!$D$3+BL1&lt;100,$J$9*Supuestos!$C$44,IF(Supuestos!$D$3+BL1=100,$J$9*Supuestos!$C$44,0))</f>
        <v>0</v>
      </c>
      <c r="BU39" s="1">
        <f>IF(Supuestos!$D$3+BM1&lt;100,$J$9*Supuestos!$C$44,IF(Supuestos!$D$3+BM1=100,$J$9*Supuestos!$C$44,0))</f>
        <v>0</v>
      </c>
      <c r="BV39" s="1">
        <f>IF(Supuestos!$D$3+BN1&lt;100,$J$9*Supuestos!$C$44,IF(Supuestos!$D$3+BN1=100,$J$9*Supuestos!$C$44,0))</f>
        <v>0</v>
      </c>
      <c r="BW39" s="1">
        <f>IF(Supuestos!$D$3+BO1&lt;100,$J$9*Supuestos!$C$44,IF(Supuestos!$D$3+BO1=100,$J$9*Supuestos!$C$44,0))</f>
        <v>0</v>
      </c>
      <c r="BX39" s="1">
        <f>IF(Supuestos!$D$3+BP1&lt;100,$J$9*Supuestos!$C$44,IF(Supuestos!$D$3+BP1=100,$J$9*Supuestos!$C$44,0))</f>
        <v>0</v>
      </c>
      <c r="BY39" s="1">
        <f>IF(Supuestos!$D$3+BQ1&lt;100,$J$9*Supuestos!$C$44,IF(Supuestos!$D$3+BQ1=100,$J$9*Supuestos!$C$44,0))</f>
        <v>0</v>
      </c>
      <c r="BZ39" s="1">
        <f>IF(Supuestos!$D$3+BR1&lt;100,$J$9*Supuestos!$C$44,IF(Supuestos!$D$3+BR1=100,$J$9*Supuestos!$C$44,0))</f>
        <v>0</v>
      </c>
      <c r="CA39" s="1">
        <f>IF(Supuestos!$D$3+BS1&lt;100,$J$9*Supuestos!$C$44,IF(Supuestos!$D$3+BS1=100,$J$9*Supuestos!$C$44,0))</f>
        <v>0</v>
      </c>
      <c r="CB39" s="1">
        <f>IF(Supuestos!$D$3+BT1&lt;100,$J$9*Supuestos!$C$44,IF(Supuestos!$D$3+BT1=100,$J$9*Supuestos!$C$44,0))</f>
        <v>0</v>
      </c>
      <c r="CC39" s="1">
        <f>IF(Supuestos!$D$3+BU1&lt;100,$J$9*Supuestos!$C$44,IF(Supuestos!$D$3+BU1=100,$J$9*Supuestos!$C$44,0))</f>
        <v>0</v>
      </c>
      <c r="CD39" s="1">
        <f>IF(Supuestos!$D$3+BV1&lt;100,$J$9*Supuestos!$C$44,IF(Supuestos!$D$3+BV1=100,$J$9*Supuestos!$C$44,0))</f>
        <v>0</v>
      </c>
      <c r="CE39" s="1">
        <f>IF(Supuestos!$D$3+BW1&lt;100,$J$9*Supuestos!$C$44,IF(Supuestos!$D$3+BW1=100,$J$9*Supuestos!$C$44,0))</f>
        <v>0</v>
      </c>
      <c r="CF39" s="1">
        <f>IF(Supuestos!$D$3+BX1&lt;100,$J$9*Supuestos!$C$44,IF(Supuestos!$D$3+BX1=100,$J$9*Supuestos!$C$44,0))</f>
        <v>0</v>
      </c>
      <c r="CG39" s="1">
        <f>IF(Supuestos!$D$3+BY1&lt;100,$J$9*Supuestos!$C$44,IF(Supuestos!$D$3+BY1=100,$J$9*Supuestos!$C$44,0))</f>
        <v>0</v>
      </c>
      <c r="CH39" s="1">
        <f>IF(Supuestos!$D$3+BZ1&lt;100,$J$9*Supuestos!$C$44,IF(Supuestos!$D$3+BZ1=100,$J$9*Supuestos!$C$44,0))</f>
        <v>0</v>
      </c>
      <c r="CI39" s="1">
        <f>IF(Supuestos!$D$3+CA1&lt;100,$J$9*Supuestos!$C$44,IF(Supuestos!$D$3+CA1=100,$J$9*Supuestos!$C$44,0))</f>
        <v>0</v>
      </c>
      <c r="CJ39" s="1">
        <f>IF(Supuestos!$D$3+CB1&lt;100,$J$9*Supuestos!$C$44,IF(Supuestos!$D$3+CB1=100,$J$9*Supuestos!$C$44,0))</f>
        <v>0</v>
      </c>
      <c r="CK39" s="1">
        <f>IF(Supuestos!$D$3+CC1&lt;100,$J$9*Supuestos!$C$44,IF(Supuestos!$D$3+CC1=100,$J$9*Supuestos!$C$44,0))</f>
        <v>0</v>
      </c>
      <c r="CL39" s="1">
        <f>IF(Supuestos!$D$3+CD1&lt;100,$J$9*Supuestos!$C$44,IF(Supuestos!$D$3+CD1=100,$J$9*Supuestos!$C$44,0))</f>
        <v>0</v>
      </c>
      <c r="CM39" s="1">
        <f>IF(Supuestos!$D$3+CE1&lt;100,$J$9*Supuestos!$C$44,IF(Supuestos!$D$3+CE1=100,$J$9*Supuestos!$C$44,0))</f>
        <v>0</v>
      </c>
      <c r="CN39" s="1">
        <f>IF(Supuestos!$D$3+CF1&lt;100,$J$9*Supuestos!$C$44,IF(Supuestos!$D$3+CF1=100,$J$9*Supuestos!$C$44,0))</f>
        <v>0</v>
      </c>
      <c r="CO39" s="1">
        <f>IF(Supuestos!$D$3+CG1&lt;100,$J$9*Supuestos!$C$44,IF(Supuestos!$D$3+CG1=100,$J$9*Supuestos!$C$44,0))</f>
        <v>0</v>
      </c>
      <c r="CP39" s="1">
        <f>IF(Supuestos!$D$3+CH1&lt;100,$J$9*Supuestos!$C$44,IF(Supuestos!$D$3+CH1=100,$J$9*Supuestos!$C$44,0))</f>
        <v>0</v>
      </c>
      <c r="CQ39" s="1">
        <f>IF(Supuestos!$D$3+CI1&lt;100,$J$9*Supuestos!$C$44,IF(Supuestos!$D$3+CI1=100,$J$9*Supuestos!$C$44,0))</f>
        <v>0</v>
      </c>
      <c r="CR39" s="1">
        <f>IF(Supuestos!$D$3+CJ1&lt;100,$J$9*Supuestos!$C$44,IF(Supuestos!$D$3+CJ1=100,$J$9*Supuestos!$C$44,0))</f>
        <v>0</v>
      </c>
      <c r="CS39" s="1">
        <f>IF(Supuestos!$D$3+CK1&lt;100,$J$9*Supuestos!$C$44,IF(Supuestos!$D$3+CK1=100,$J$9*Supuestos!$C$44,0))</f>
        <v>0</v>
      </c>
      <c r="CT39" s="1">
        <f>IF(Supuestos!$D$3+CL1&lt;100,$J$9*Supuestos!$C$44,IF(Supuestos!$D$3+CL1=100,$J$9*Supuestos!$C$44,0))</f>
        <v>0</v>
      </c>
      <c r="CU39" s="1">
        <f>IF(Supuestos!$D$3+CM1&lt;100,$J$9*Supuestos!$C$44,IF(Supuestos!$D$3+CM1=100,$J$9*Supuestos!$C$44,0))</f>
        <v>0</v>
      </c>
      <c r="CV39" s="1">
        <f>IF(Supuestos!$D$3+CN1&lt;100,$J$9*Supuestos!$C$44,IF(Supuestos!$D$3+CN1=100,$J$9*Supuestos!$C$44,0))</f>
        <v>0</v>
      </c>
      <c r="CW39" s="1">
        <f>IF(Supuestos!$D$3+CO1&lt;100,$J$9*Supuestos!$C$44,IF(Supuestos!$D$3+CO1=100,$J$9*Supuestos!$C$44,0))</f>
        <v>0</v>
      </c>
      <c r="CX39" s="1">
        <f>IF(Supuestos!$D$3+CP1&lt;100,$J$9*Supuestos!$C$44,IF(Supuestos!$D$3+CP1=100,$J$9*Supuestos!$C$44,0))</f>
        <v>0</v>
      </c>
    </row>
    <row r="40" spans="1:155" x14ac:dyDescent="0.35">
      <c r="A40" s="128">
        <v>9</v>
      </c>
      <c r="J40" s="129"/>
      <c r="K40" s="1">
        <f>K$9*Supuestos!$D$3*Supuestos!$C$44</f>
        <v>0</v>
      </c>
      <c r="L40" s="1">
        <f>IF(Supuestos!$D$3+C1&lt;100,$K$9*Supuestos!$C$44,IF(Supuestos!$D$3+C1=100,$K$9*Supuestos!$C$44,0))</f>
        <v>0</v>
      </c>
      <c r="M40" s="1">
        <f>IF(Supuestos!$D$3+D1&lt;100,$K$9*Supuestos!$C$44,IF(Supuestos!$D$3+D1=100,$K$9*Supuestos!$C$44,0))</f>
        <v>0</v>
      </c>
      <c r="N40" s="1">
        <f>IF(Supuestos!$D$3+E1&lt;100,$K$9*Supuestos!$C$44,IF(Supuestos!$D$3+E1=100,$K$9*Supuestos!$C$44,0))</f>
        <v>0</v>
      </c>
      <c r="O40" s="1">
        <f>IF(Supuestos!$D$3+F1&lt;100,$K$9*Supuestos!$C$44,IF(Supuestos!$D$3+F1=100,$K$9*Supuestos!$C$44,0))</f>
        <v>0</v>
      </c>
      <c r="P40" s="1">
        <f>IF(Supuestos!$D$3+G1&lt;100,$K$9*Supuestos!$C$44,IF(Supuestos!$D$3+G1=100,$K$9*Supuestos!$C$44,0))</f>
        <v>0</v>
      </c>
      <c r="Q40" s="1">
        <f>IF(Supuestos!$D$3+H1&lt;100,$K$9*Supuestos!$C$44,IF(Supuestos!$D$3+H1=100,$K$9*Supuestos!$C$44,0))</f>
        <v>0</v>
      </c>
      <c r="R40" s="1">
        <f>IF(Supuestos!$D$3+I1&lt;100,$K$9*Supuestos!$C$44,IF(Supuestos!$D$3+I1=100,$K$9*Supuestos!$C$44,0))</f>
        <v>0</v>
      </c>
      <c r="S40" s="1">
        <f>IF(Supuestos!$D$3+J1&lt;100,$K$9*Supuestos!$C$44,IF(Supuestos!$D$3+J1=100,$K$9*Supuestos!$C$44,0))</f>
        <v>0</v>
      </c>
      <c r="T40" s="1">
        <f>IF(Supuestos!$D$3+K1&lt;100,$K$9*Supuestos!$C$44,IF(Supuestos!$D$3+K1=100,$K$9*Supuestos!$C$44,0))</f>
        <v>0</v>
      </c>
      <c r="U40" s="1">
        <f>IF(Supuestos!$D$3+L1&lt;100,$K$9*Supuestos!$C$44,IF(Supuestos!$D$3+L1=100,$K$9*Supuestos!$C$44,0))</f>
        <v>0</v>
      </c>
      <c r="V40" s="1">
        <f>IF(Supuestos!$D$3+M1&lt;100,$K$9*Supuestos!$C$44,IF(Supuestos!$D$3+M1=100,$K$9*Supuestos!$C$44,0))</f>
        <v>0</v>
      </c>
      <c r="W40" s="1">
        <f>IF(Supuestos!$D$3+N1&lt;100,$K$9*Supuestos!$C$44,IF(Supuestos!$D$3+N1=100,$K$9*Supuestos!$C$44,0))</f>
        <v>0</v>
      </c>
      <c r="X40" s="1">
        <f>IF(Supuestos!$D$3+O1&lt;100,$K$9*Supuestos!$C$44,IF(Supuestos!$D$3+O1=100,$K$9*Supuestos!$C$44,0))</f>
        <v>0</v>
      </c>
      <c r="Y40" s="1">
        <f>IF(Supuestos!$D$3+P1&lt;100,$K$9*Supuestos!$C$44,IF(Supuestos!$D$3+P1=100,$K$9*Supuestos!$C$44,0))</f>
        <v>0</v>
      </c>
      <c r="Z40" s="1">
        <f>IF(Supuestos!$D$3+Q1&lt;100,$K$9*Supuestos!$C$44,IF(Supuestos!$D$3+Q1=100,$K$9*Supuestos!$C$44,0))</f>
        <v>0</v>
      </c>
      <c r="AA40" s="1">
        <f>IF(Supuestos!$D$3+R1&lt;100,$K$9*Supuestos!$C$44,IF(Supuestos!$D$3+R1=100,$K$9*Supuestos!$C$44,0))</f>
        <v>0</v>
      </c>
      <c r="AB40" s="1">
        <f>IF(Supuestos!$D$3+S1&lt;100,$K$9*Supuestos!$C$44,IF(Supuestos!$D$3+S1=100,$K$9*Supuestos!$C$44,0))</f>
        <v>0</v>
      </c>
      <c r="AC40" s="1">
        <f>IF(Supuestos!$D$3+T1&lt;100,$K$9*Supuestos!$C$44,IF(Supuestos!$D$3+T1=100,$K$9*Supuestos!$C$44,0))</f>
        <v>0</v>
      </c>
      <c r="AD40" s="1">
        <f>IF(Supuestos!$D$3+U1&lt;100,$K$9*Supuestos!$C$44,IF(Supuestos!$D$3+U1=100,$K$9*Supuestos!$C$44,0))</f>
        <v>0</v>
      </c>
      <c r="AE40" s="1">
        <f>IF(Supuestos!$D$3+V1&lt;100,$K$9*Supuestos!$C$44,IF(Supuestos!$D$3+V1=100,$K$9*Supuestos!$C$44,0))</f>
        <v>0</v>
      </c>
      <c r="AF40" s="1">
        <f>IF(Supuestos!$D$3+W1&lt;100,$K$9*Supuestos!$C$44,IF(Supuestos!$D$3+W1=100,$K$9*Supuestos!$C$44,0))</f>
        <v>0</v>
      </c>
      <c r="AG40" s="1">
        <f>IF(Supuestos!$D$3+X1&lt;100,$K$9*Supuestos!$C$44,IF(Supuestos!$D$3+X1=100,$K$9*Supuestos!$C$44,0))</f>
        <v>0</v>
      </c>
      <c r="AH40" s="1">
        <f>IF(Supuestos!$D$3+Y1&lt;100,$K$9*Supuestos!$C$44,IF(Supuestos!$D$3+Y1=100,$K$9*Supuestos!$C$44,0))</f>
        <v>0</v>
      </c>
      <c r="AI40" s="1">
        <f>IF(Supuestos!$D$3+Z1&lt;100,$K$9*Supuestos!$C$44,IF(Supuestos!$D$3+Z1=100,$K$9*Supuestos!$C$44,0))</f>
        <v>0</v>
      </c>
      <c r="AJ40" s="1">
        <f>IF(Supuestos!$D$3+AA1&lt;100,$K$9*Supuestos!$C$44,IF(Supuestos!$D$3+AA1=100,$K$9*Supuestos!$C$44,0))</f>
        <v>0</v>
      </c>
      <c r="AK40" s="1">
        <f>IF(Supuestos!$D$3+AB1&lt;100,$K$9*Supuestos!$C$44,IF(Supuestos!$D$3+AB1=100,$K$9*Supuestos!$C$44,0))</f>
        <v>0</v>
      </c>
      <c r="AL40" s="1">
        <f>IF(Supuestos!$D$3+AC1&lt;100,$K$9*Supuestos!$C$44,IF(Supuestos!$D$3+AC1=100,$K$9*Supuestos!$C$44,0))</f>
        <v>0</v>
      </c>
      <c r="AM40" s="1">
        <f>IF(Supuestos!$D$3+AD1&lt;100,$K$9*Supuestos!$C$44,IF(Supuestos!$D$3+AD1=100,$K$9*Supuestos!$C$44,0))</f>
        <v>0</v>
      </c>
      <c r="AN40" s="1">
        <f>IF(Supuestos!$D$3+AE1&lt;100,$K$9*Supuestos!$C$44,IF(Supuestos!$D$3+AE1=100,$K$9*Supuestos!$C$44,0))</f>
        <v>0</v>
      </c>
      <c r="AO40" s="1">
        <f>IF(Supuestos!$D$3+AF1&lt;100,$K$9*Supuestos!$C$44,IF(Supuestos!$D$3+AF1=100,$K$9*Supuestos!$C$44,0))</f>
        <v>0</v>
      </c>
      <c r="AP40" s="1">
        <f>IF(Supuestos!$D$3+AG1&lt;100,$K$9*Supuestos!$C$44,IF(Supuestos!$D$3+AG1=100,$K$9*Supuestos!$C$44,0))</f>
        <v>0</v>
      </c>
      <c r="AQ40" s="1">
        <f>IF(Supuestos!$D$3+AH1&lt;100,$K$9*Supuestos!$C$44,IF(Supuestos!$D$3+AH1=100,$K$9*Supuestos!$C$44,0))</f>
        <v>0</v>
      </c>
      <c r="AR40" s="1">
        <f>IF(Supuestos!$D$3+AI1&lt;100,$K$9*Supuestos!$C$44,IF(Supuestos!$D$3+AI1=100,$K$9*Supuestos!$C$44,0))</f>
        <v>0</v>
      </c>
      <c r="AS40" s="1">
        <f>IF(Supuestos!$D$3+AJ1&lt;100,$K$9*Supuestos!$C$44,IF(Supuestos!$D$3+AJ1=100,$K$9*Supuestos!$C$44,0))</f>
        <v>0</v>
      </c>
      <c r="AT40" s="1">
        <f>IF(Supuestos!$D$3+AK1&lt;100,$K$9*Supuestos!$C$44,IF(Supuestos!$D$3+AK1=100,$K$9*Supuestos!$C$44,0))</f>
        <v>0</v>
      </c>
      <c r="AU40" s="1">
        <f>IF(Supuestos!$D$3+AL1&lt;100,$K$9*Supuestos!$C$44,IF(Supuestos!$D$3+AL1=100,$K$9*Supuestos!$C$44,0))</f>
        <v>0</v>
      </c>
      <c r="AV40" s="1">
        <f>IF(Supuestos!$D$3+AM1&lt;100,$K$9*Supuestos!$C$44,IF(Supuestos!$D$3+AM1=100,$K$9*Supuestos!$C$44,0))</f>
        <v>0</v>
      </c>
      <c r="AW40" s="1">
        <f>IF(Supuestos!$D$3+AN1&lt;100,$K$9*Supuestos!$C$44,IF(Supuestos!$D$3+AN1=100,$K$9*Supuestos!$C$44,0))</f>
        <v>0</v>
      </c>
      <c r="AX40" s="1">
        <f>IF(Supuestos!$D$3+AO1&lt;100,$K$9*Supuestos!$C$44,IF(Supuestos!$D$3+AO1=100,$K$9*Supuestos!$C$44,0))</f>
        <v>0</v>
      </c>
      <c r="AY40" s="1">
        <f>IF(Supuestos!$D$3+AP1&lt;100,$K$9*Supuestos!$C$44,IF(Supuestos!$D$3+AP1=100,$K$9*Supuestos!$C$44,0))</f>
        <v>0</v>
      </c>
      <c r="AZ40" s="1">
        <f>IF(Supuestos!$D$3+AQ1&lt;100,$K$9*Supuestos!$C$44,IF(Supuestos!$D$3+AQ1=100,$K$9*Supuestos!$C$44,0))</f>
        <v>0</v>
      </c>
      <c r="BA40" s="1">
        <f>IF(Supuestos!$D$3+AR1&lt;100,$K$9*Supuestos!$C$44,IF(Supuestos!$D$3+AR1=100,$K$9*Supuestos!$C$44,0))</f>
        <v>0</v>
      </c>
      <c r="BB40" s="1">
        <f>IF(Supuestos!$D$3+AS1&lt;100,$K$9*Supuestos!$C$44,IF(Supuestos!$D$3+AS1=100,$K$9*Supuestos!$C$44,0))</f>
        <v>0</v>
      </c>
      <c r="BC40" s="1">
        <f>IF(Supuestos!$D$3+AT1&lt;100,$K$9*Supuestos!$C$44,IF(Supuestos!$D$3+AT1=100,$K$9*Supuestos!$C$44,0))</f>
        <v>0</v>
      </c>
      <c r="BD40" s="1">
        <f>IF(Supuestos!$D$3+AU1&lt;100,$K$9*Supuestos!$C$44,IF(Supuestos!$D$3+AU1=100,$K$9*Supuestos!$C$44,0))</f>
        <v>0</v>
      </c>
      <c r="BE40" s="1">
        <f>IF(Supuestos!$D$3+AV1&lt;100,$K$9*Supuestos!$C$44,IF(Supuestos!$D$3+AV1=100,$K$9*Supuestos!$C$44,0))</f>
        <v>0</v>
      </c>
      <c r="BF40" s="1">
        <f>IF(Supuestos!$D$3+AW1&lt;100,$K$9*Supuestos!$C$44,IF(Supuestos!$D$3+AW1=100,$K$9*Supuestos!$C$44,0))</f>
        <v>0</v>
      </c>
      <c r="BG40" s="1">
        <f>IF(Supuestos!$D$3+AX1&lt;100,$K$9*Supuestos!$C$44,IF(Supuestos!$D$3+AX1=100,$K$9*Supuestos!$C$44,0))</f>
        <v>0</v>
      </c>
      <c r="BH40" s="1">
        <f>IF(Supuestos!$D$3+AY1&lt;100,$K$9*Supuestos!$C$44,IF(Supuestos!$D$3+AY1=100,$K$9*Supuestos!$C$44,0))</f>
        <v>0</v>
      </c>
      <c r="BI40" s="1">
        <f>IF(Supuestos!$D$3+AZ1&lt;100,$K$9*Supuestos!$C$44,IF(Supuestos!$D$3+AZ1=100,$K$9*Supuestos!$C$44,0))</f>
        <v>0</v>
      </c>
      <c r="BJ40" s="1">
        <f>IF(Supuestos!$D$3+BA1&lt;100,$K$9*Supuestos!$C$44,IF(Supuestos!$D$3+BA1=100,$K$9*Supuestos!$C$44,0))</f>
        <v>0</v>
      </c>
      <c r="BK40" s="1">
        <f>IF(Supuestos!$D$3+BB1&lt;100,$K$9*Supuestos!$C$44,IF(Supuestos!$D$3+BB1=100,$K$9*Supuestos!$C$44,0))</f>
        <v>0</v>
      </c>
      <c r="BL40" s="1">
        <f>IF(Supuestos!$D$3+BC1&lt;100,$K$9*Supuestos!$C$44,IF(Supuestos!$D$3+BC1=100,$K$9*Supuestos!$C$44,0))</f>
        <v>0</v>
      </c>
      <c r="BM40" s="1">
        <f>IF(Supuestos!$D$3+BD1&lt;100,$K$9*Supuestos!$C$44,IF(Supuestos!$D$3+BD1=100,$K$9*Supuestos!$C$44,0))</f>
        <v>0</v>
      </c>
      <c r="BN40" s="1">
        <f>IF(Supuestos!$D$3+BE1&lt;100,$K$9*Supuestos!$C$44,IF(Supuestos!$D$3+BE1=100,$K$9*Supuestos!$C$44,0))</f>
        <v>0</v>
      </c>
      <c r="BO40" s="1">
        <f>IF(Supuestos!$D$3+BF1&lt;100,$K$9*Supuestos!$C$44,IF(Supuestos!$D$3+BF1=100,$K$9*Supuestos!$C$44,0))</f>
        <v>0</v>
      </c>
      <c r="BP40" s="1">
        <f>IF(Supuestos!$D$3+BG1&lt;100,$K$9*Supuestos!$C$44,IF(Supuestos!$D$3+BG1=100,$K$9*Supuestos!$C$44,0))</f>
        <v>0</v>
      </c>
      <c r="BQ40" s="1">
        <f>IF(Supuestos!$D$3+BH1&lt;100,$K$9*Supuestos!$C$44,IF(Supuestos!$D$3+BH1=100,$K$9*Supuestos!$C$44,0))</f>
        <v>0</v>
      </c>
      <c r="BR40" s="1">
        <f>IF(Supuestos!$D$3+BI1&lt;100,$K$9*Supuestos!$C$44,IF(Supuestos!$D$3+BI1=100,$K$9*Supuestos!$C$44,0))</f>
        <v>0</v>
      </c>
      <c r="BS40" s="1">
        <f>IF(Supuestos!$D$3+BJ1&lt;100,$K$9*Supuestos!$C$44,IF(Supuestos!$D$3+BJ1=100,$K$9*Supuestos!$C$44,0))</f>
        <v>0</v>
      </c>
      <c r="BT40" s="1">
        <f>IF(Supuestos!$D$3+BK1&lt;100,$K$9*Supuestos!$C$44,IF(Supuestos!$D$3+BK1=100,$K$9*Supuestos!$C$44,0))</f>
        <v>0</v>
      </c>
      <c r="BU40" s="1">
        <f>IF(Supuestos!$D$3+BL1&lt;100,$K$9*Supuestos!$C$44,IF(Supuestos!$D$3+BL1=100,$K$9*Supuestos!$C$44,0))</f>
        <v>0</v>
      </c>
      <c r="BV40" s="1">
        <f>IF(Supuestos!$D$3+BM1&lt;100,$K$9*Supuestos!$C$44,IF(Supuestos!$D$3+BM1=100,$K$9*Supuestos!$C$44,0))</f>
        <v>0</v>
      </c>
      <c r="BW40" s="1">
        <f>IF(Supuestos!$D$3+BN1&lt;100,$K$9*Supuestos!$C$44,IF(Supuestos!$D$3+BN1=100,$K$9*Supuestos!$C$44,0))</f>
        <v>0</v>
      </c>
      <c r="BX40" s="1">
        <f>IF(Supuestos!$D$3+BO1&lt;100,$K$9*Supuestos!$C$44,IF(Supuestos!$D$3+BO1=100,$K$9*Supuestos!$C$44,0))</f>
        <v>0</v>
      </c>
      <c r="BY40" s="1">
        <f>IF(Supuestos!$D$3+BP1&lt;100,$K$9*Supuestos!$C$44,IF(Supuestos!$D$3+BP1=100,$K$9*Supuestos!$C$44,0))</f>
        <v>0</v>
      </c>
      <c r="BZ40" s="1">
        <f>IF(Supuestos!$D$3+BQ1&lt;100,$K$9*Supuestos!$C$44,IF(Supuestos!$D$3+BQ1=100,$K$9*Supuestos!$C$44,0))</f>
        <v>0</v>
      </c>
      <c r="CA40" s="1">
        <f>IF(Supuestos!$D$3+BR1&lt;100,$K$9*Supuestos!$C$44,IF(Supuestos!$D$3+BR1=100,$K$9*Supuestos!$C$44,0))</f>
        <v>0</v>
      </c>
      <c r="CB40" s="1">
        <f>IF(Supuestos!$D$3+BS1&lt;100,$K$9*Supuestos!$C$44,IF(Supuestos!$D$3+BS1=100,$K$9*Supuestos!$C$44,0))</f>
        <v>0</v>
      </c>
      <c r="CC40" s="1">
        <f>IF(Supuestos!$D$3+BT1&lt;100,$K$9*Supuestos!$C$44,IF(Supuestos!$D$3+BT1=100,$K$9*Supuestos!$C$44,0))</f>
        <v>0</v>
      </c>
      <c r="CD40" s="1">
        <f>IF(Supuestos!$D$3+BU1&lt;100,$K$9*Supuestos!$C$44,IF(Supuestos!$D$3+BU1=100,$K$9*Supuestos!$C$44,0))</f>
        <v>0</v>
      </c>
      <c r="CE40" s="1">
        <f>IF(Supuestos!$D$3+BV1&lt;100,$K$9*Supuestos!$C$44,IF(Supuestos!$D$3+BV1=100,$K$9*Supuestos!$C$44,0))</f>
        <v>0</v>
      </c>
      <c r="CF40" s="1">
        <f>IF(Supuestos!$D$3+BW1&lt;100,$K$9*Supuestos!$C$44,IF(Supuestos!$D$3+BW1=100,$K$9*Supuestos!$C$44,0))</f>
        <v>0</v>
      </c>
      <c r="CG40" s="1">
        <f>IF(Supuestos!$D$3+BX1&lt;100,$K$9*Supuestos!$C$44,IF(Supuestos!$D$3+BX1=100,$K$9*Supuestos!$C$44,0))</f>
        <v>0</v>
      </c>
      <c r="CH40" s="1">
        <f>IF(Supuestos!$D$3+BY1&lt;100,$K$9*Supuestos!$C$44,IF(Supuestos!$D$3+BY1=100,$K$9*Supuestos!$C$44,0))</f>
        <v>0</v>
      </c>
      <c r="CI40" s="1">
        <f>IF(Supuestos!$D$3+BZ1&lt;100,$K$9*Supuestos!$C$44,IF(Supuestos!$D$3+BZ1=100,$K$9*Supuestos!$C$44,0))</f>
        <v>0</v>
      </c>
      <c r="CJ40" s="1">
        <f>IF(Supuestos!$D$3+CA1&lt;100,$K$9*Supuestos!$C$44,IF(Supuestos!$D$3+CA1=100,$K$9*Supuestos!$C$44,0))</f>
        <v>0</v>
      </c>
      <c r="CK40" s="1">
        <f>IF(Supuestos!$D$3+CB1&lt;100,$K$9*Supuestos!$C$44,IF(Supuestos!$D$3+CB1=100,$K$9*Supuestos!$C$44,0))</f>
        <v>0</v>
      </c>
      <c r="CL40" s="1">
        <f>IF(Supuestos!$D$3+CC1&lt;100,$K$9*Supuestos!$C$44,IF(Supuestos!$D$3+CC1=100,$K$9*Supuestos!$C$44,0))</f>
        <v>0</v>
      </c>
      <c r="CM40" s="1">
        <f>IF(Supuestos!$D$3+CD1&lt;100,$K$9*Supuestos!$C$44,IF(Supuestos!$D$3+CD1=100,$K$9*Supuestos!$C$44,0))</f>
        <v>0</v>
      </c>
      <c r="CN40" s="1">
        <f>IF(Supuestos!$D$3+CE1&lt;100,$K$9*Supuestos!$C$44,IF(Supuestos!$D$3+CE1=100,$K$9*Supuestos!$C$44,0))</f>
        <v>0</v>
      </c>
      <c r="CO40" s="1">
        <f>IF(Supuestos!$D$3+CF1&lt;100,$K$9*Supuestos!$C$44,IF(Supuestos!$D$3+CF1=100,$K$9*Supuestos!$C$44,0))</f>
        <v>0</v>
      </c>
      <c r="CP40" s="1">
        <f>IF(Supuestos!$D$3+CG1&lt;100,$K$9*Supuestos!$C$44,IF(Supuestos!$D$3+CG1=100,$K$9*Supuestos!$C$44,0))</f>
        <v>0</v>
      </c>
      <c r="CQ40" s="1">
        <f>IF(Supuestos!$D$3+CH1&lt;100,$K$9*Supuestos!$C$44,IF(Supuestos!$D$3+CH1=100,$K$9*Supuestos!$C$44,0))</f>
        <v>0</v>
      </c>
      <c r="CR40" s="1">
        <f>IF(Supuestos!$D$3+CI1&lt;100,$K$9*Supuestos!$C$44,IF(Supuestos!$D$3+CI1=100,$K$9*Supuestos!$C$44,0))</f>
        <v>0</v>
      </c>
      <c r="CS40" s="1">
        <f>IF(Supuestos!$D$3+CJ1&lt;100,$K$9*Supuestos!$C$44,IF(Supuestos!$D$3+CJ1=100,$K$9*Supuestos!$C$44,0))</f>
        <v>0</v>
      </c>
      <c r="CT40" s="1">
        <f>IF(Supuestos!$D$3+CK1&lt;100,$K$9*Supuestos!$C$44,IF(Supuestos!$D$3+CK1=100,$K$9*Supuestos!$C$44,0))</f>
        <v>0</v>
      </c>
      <c r="CU40" s="1">
        <f>IF(Supuestos!$D$3+CL1&lt;100,$K$9*Supuestos!$C$44,IF(Supuestos!$D$3+CL1=100,$K$9*Supuestos!$C$44,0))</f>
        <v>0</v>
      </c>
      <c r="CV40" s="1">
        <f>IF(Supuestos!$D$3+CM1&lt;100,$K$9*Supuestos!$C$44,IF(Supuestos!$D$3+CM1=100,$K$9*Supuestos!$C$44,0))</f>
        <v>0</v>
      </c>
      <c r="CW40" s="1">
        <f>IF(Supuestos!$D$3+CN1&lt;100,$K$9*Supuestos!$C$44,IF(Supuestos!$D$3+CN1=100,$K$9*Supuestos!$C$44,0))</f>
        <v>0</v>
      </c>
      <c r="CX40" s="1">
        <f>IF(Supuestos!$D$3+CO1&lt;100,$K$9*Supuestos!$C$44,IF(Supuestos!$D$3+CO1=100,$K$9*Supuestos!$C$44,0))</f>
        <v>0</v>
      </c>
    </row>
    <row r="41" spans="1:155" x14ac:dyDescent="0.35">
      <c r="A41" s="128">
        <v>10</v>
      </c>
      <c r="K41" s="129"/>
      <c r="L41" s="1">
        <f>L$9*Supuestos!$D$3*Supuestos!$C$44</f>
        <v>0</v>
      </c>
      <c r="M41" s="1">
        <f>IF(Supuestos!$D$3+C1&lt;100,$L$9*Supuestos!$C$44,IF(Supuestos!$D$3+C1=100,$L$9*Supuestos!$C$44,0))</f>
        <v>0</v>
      </c>
      <c r="N41" s="1">
        <f>IF(Supuestos!$D$3+D1&lt;100,$L$9*Supuestos!$C$44,IF(Supuestos!$D$3+D1=100,$L$9*Supuestos!$C$44,0))</f>
        <v>0</v>
      </c>
      <c r="O41" s="1">
        <f>IF(Supuestos!$D$3+E1&lt;100,$L$9*Supuestos!$C$44,IF(Supuestos!$D$3+E1=100,$L$9*Supuestos!$C$44,0))</f>
        <v>0</v>
      </c>
      <c r="P41" s="1">
        <f>IF(Supuestos!$D$3+F1&lt;100,$L$9*Supuestos!$C$44,IF(Supuestos!$D$3+F1=100,$L$9*Supuestos!$C$44,0))</f>
        <v>0</v>
      </c>
      <c r="Q41" s="1">
        <f>IF(Supuestos!$D$3+G1&lt;100,$L$9*Supuestos!$C$44,IF(Supuestos!$D$3+G1=100,$L$9*Supuestos!$C$44,0))</f>
        <v>0</v>
      </c>
      <c r="R41" s="1">
        <f>IF(Supuestos!$D$3+H1&lt;100,$L$9*Supuestos!$C$44,IF(Supuestos!$D$3+H1=100,$L$9*Supuestos!$C$44,0))</f>
        <v>0</v>
      </c>
      <c r="S41" s="1">
        <f>IF(Supuestos!$D$3+I1&lt;100,$L$9*Supuestos!$C$44,IF(Supuestos!$D$3+I1=100,$L$9*Supuestos!$C$44,0))</f>
        <v>0</v>
      </c>
      <c r="T41" s="1">
        <f>IF(Supuestos!$D$3+J1&lt;100,$L$9*Supuestos!$C$44,IF(Supuestos!$D$3+J1=100,$L$9*Supuestos!$C$44,0))</f>
        <v>0</v>
      </c>
      <c r="U41" s="1">
        <f>IF(Supuestos!$D$3+K1&lt;100,$L$9*Supuestos!$C$44,IF(Supuestos!$D$3+K1=100,$L$9*Supuestos!$C$44,0))</f>
        <v>0</v>
      </c>
      <c r="V41" s="1">
        <f>IF(Supuestos!$D$3+L1&lt;100,$L$9*Supuestos!$C$44,IF(Supuestos!$D$3+L1=100,$L$9*Supuestos!$C$44,0))</f>
        <v>0</v>
      </c>
      <c r="W41" s="1">
        <f>IF(Supuestos!$D$3+M1&lt;100,$L$9*Supuestos!$C$44,IF(Supuestos!$D$3+M1=100,$L$9*Supuestos!$C$44,0))</f>
        <v>0</v>
      </c>
      <c r="X41" s="1">
        <f>IF(Supuestos!$D$3+N1&lt;100,$L$9*Supuestos!$C$44,IF(Supuestos!$D$3+N1=100,$L$9*Supuestos!$C$44,0))</f>
        <v>0</v>
      </c>
      <c r="Y41" s="1">
        <f>IF(Supuestos!$D$3+O1&lt;100,$L$9*Supuestos!$C$44,IF(Supuestos!$D$3+O1=100,$L$9*Supuestos!$C$44,0))</f>
        <v>0</v>
      </c>
      <c r="Z41" s="1">
        <f>IF(Supuestos!$D$3+P1&lt;100,$L$9*Supuestos!$C$44,IF(Supuestos!$D$3+P1=100,$L$9*Supuestos!$C$44,0))</f>
        <v>0</v>
      </c>
      <c r="AA41" s="1">
        <f>IF(Supuestos!$D$3+Q1&lt;100,$L$9*Supuestos!$C$44,IF(Supuestos!$D$3+Q1=100,$L$9*Supuestos!$C$44,0))</f>
        <v>0</v>
      </c>
      <c r="AB41" s="1">
        <f>IF(Supuestos!$D$3+R1&lt;100,$L$9*Supuestos!$C$44,IF(Supuestos!$D$3+R1=100,$L$9*Supuestos!$C$44,0))</f>
        <v>0</v>
      </c>
      <c r="AC41" s="1">
        <f>IF(Supuestos!$D$3+S1&lt;100,$L$9*Supuestos!$C$44,IF(Supuestos!$D$3+S1=100,$L$9*Supuestos!$C$44,0))</f>
        <v>0</v>
      </c>
      <c r="AD41" s="1">
        <f>IF(Supuestos!$D$3+T1&lt;100,$L$9*Supuestos!$C$44,IF(Supuestos!$D$3+T1=100,$L$9*Supuestos!$C$44,0))</f>
        <v>0</v>
      </c>
      <c r="AE41" s="1">
        <f>IF(Supuestos!$D$3+U1&lt;100,$L$9*Supuestos!$C$44,IF(Supuestos!$D$3+U1=100,$L$9*Supuestos!$C$44,0))</f>
        <v>0</v>
      </c>
      <c r="AF41" s="1">
        <f>IF(Supuestos!$D$3+V1&lt;100,$L$9*Supuestos!$C$44,IF(Supuestos!$D$3+V1=100,$L$9*Supuestos!$C$44,0))</f>
        <v>0</v>
      </c>
      <c r="AG41" s="1">
        <f>IF(Supuestos!$D$3+W1&lt;100,$L$9*Supuestos!$C$44,IF(Supuestos!$D$3+W1=100,$L$9*Supuestos!$C$44,0))</f>
        <v>0</v>
      </c>
      <c r="AH41" s="1">
        <f>IF(Supuestos!$D$3+X1&lt;100,$L$9*Supuestos!$C$44,IF(Supuestos!$D$3+X1=100,$L$9*Supuestos!$C$44,0))</f>
        <v>0</v>
      </c>
      <c r="AI41" s="1">
        <f>IF(Supuestos!$D$3+Y1&lt;100,$L$9*Supuestos!$C$44,IF(Supuestos!$D$3+Y1=100,$L$9*Supuestos!$C$44,0))</f>
        <v>0</v>
      </c>
      <c r="AJ41" s="1">
        <f>IF(Supuestos!$D$3+Z1&lt;100,$L$9*Supuestos!$C$44,IF(Supuestos!$D$3+Z1=100,$L$9*Supuestos!$C$44,0))</f>
        <v>0</v>
      </c>
      <c r="AK41" s="1">
        <f>IF(Supuestos!$D$3+AA1&lt;100,$L$9*Supuestos!$C$44,IF(Supuestos!$D$3+AA1=100,$L$9*Supuestos!$C$44,0))</f>
        <v>0</v>
      </c>
      <c r="AL41" s="1">
        <f>IF(Supuestos!$D$3+AB1&lt;100,$L$9*Supuestos!$C$44,IF(Supuestos!$D$3+AB1=100,$L$9*Supuestos!$C$44,0))</f>
        <v>0</v>
      </c>
      <c r="AM41" s="1">
        <f>IF(Supuestos!$D$3+AC1&lt;100,$L$9*Supuestos!$C$44,IF(Supuestos!$D$3+AC1=100,$L$9*Supuestos!$C$44,0))</f>
        <v>0</v>
      </c>
      <c r="AN41" s="1">
        <f>IF(Supuestos!$D$3+AD1&lt;100,$L$9*Supuestos!$C$44,IF(Supuestos!$D$3+AD1=100,$L$9*Supuestos!$C$44,0))</f>
        <v>0</v>
      </c>
      <c r="AO41" s="1">
        <f>IF(Supuestos!$D$3+AE1&lt;100,$L$9*Supuestos!$C$44,IF(Supuestos!$D$3+AE1=100,$L$9*Supuestos!$C$44,0))</f>
        <v>0</v>
      </c>
      <c r="AP41" s="1">
        <f>IF(Supuestos!$D$3+AF1&lt;100,$L$9*Supuestos!$C$44,IF(Supuestos!$D$3+AF1=100,$L$9*Supuestos!$C$44,0))</f>
        <v>0</v>
      </c>
      <c r="AQ41" s="1">
        <f>IF(Supuestos!$D$3+AG1&lt;100,$L$9*Supuestos!$C$44,IF(Supuestos!$D$3+AG1=100,$L$9*Supuestos!$C$44,0))</f>
        <v>0</v>
      </c>
      <c r="AR41" s="1">
        <f>IF(Supuestos!$D$3+AH1&lt;100,$L$9*Supuestos!$C$44,IF(Supuestos!$D$3+AH1=100,$L$9*Supuestos!$C$44,0))</f>
        <v>0</v>
      </c>
      <c r="AS41" s="1">
        <f>IF(Supuestos!$D$3+AI1&lt;100,$L$9*Supuestos!$C$44,IF(Supuestos!$D$3+AI1=100,$L$9*Supuestos!$C$44,0))</f>
        <v>0</v>
      </c>
      <c r="AT41" s="1">
        <f>IF(Supuestos!$D$3+AJ1&lt;100,$L$9*Supuestos!$C$44,IF(Supuestos!$D$3+AJ1=100,$L$9*Supuestos!$C$44,0))</f>
        <v>0</v>
      </c>
      <c r="AU41" s="1">
        <f>IF(Supuestos!$D$3+AK1&lt;100,$L$9*Supuestos!$C$44,IF(Supuestos!$D$3+AK1=100,$L$9*Supuestos!$C$44,0))</f>
        <v>0</v>
      </c>
      <c r="AV41" s="1">
        <f>IF(Supuestos!$D$3+AL1&lt;100,$L$9*Supuestos!$C$44,IF(Supuestos!$D$3+AL1=100,$L$9*Supuestos!$C$44,0))</f>
        <v>0</v>
      </c>
      <c r="AW41" s="1">
        <f>IF(Supuestos!$D$3+AM1&lt;100,$L$9*Supuestos!$C$44,IF(Supuestos!$D$3+AM1=100,$L$9*Supuestos!$C$44,0))</f>
        <v>0</v>
      </c>
      <c r="AX41" s="1">
        <f>IF(Supuestos!$D$3+AN1&lt;100,$L$9*Supuestos!$C$44,IF(Supuestos!$D$3+AN1=100,$L$9*Supuestos!$C$44,0))</f>
        <v>0</v>
      </c>
      <c r="AY41" s="1">
        <f>IF(Supuestos!$D$3+AO1&lt;100,$L$9*Supuestos!$C$44,IF(Supuestos!$D$3+AO1=100,$L$9*Supuestos!$C$44,0))</f>
        <v>0</v>
      </c>
      <c r="AZ41" s="1">
        <f>IF(Supuestos!$D$3+AP1&lt;100,$L$9*Supuestos!$C$44,IF(Supuestos!$D$3+AP1=100,$L$9*Supuestos!$C$44,0))</f>
        <v>0</v>
      </c>
      <c r="BA41" s="1">
        <f>IF(Supuestos!$D$3+AQ1&lt;100,$L$9*Supuestos!$C$44,IF(Supuestos!$D$3+AQ1=100,$L$9*Supuestos!$C$44,0))</f>
        <v>0</v>
      </c>
      <c r="BB41" s="1">
        <f>IF(Supuestos!$D$3+AR1&lt;100,$L$9*Supuestos!$C$44,IF(Supuestos!$D$3+AR1=100,$L$9*Supuestos!$C$44,0))</f>
        <v>0</v>
      </c>
      <c r="BC41" s="1">
        <f>IF(Supuestos!$D$3+AS1&lt;100,$L$9*Supuestos!$C$44,IF(Supuestos!$D$3+AS1=100,$L$9*Supuestos!$C$44,0))</f>
        <v>0</v>
      </c>
      <c r="BD41" s="1">
        <f>IF(Supuestos!$D$3+AT1&lt;100,$L$9*Supuestos!$C$44,IF(Supuestos!$D$3+AT1=100,$L$9*Supuestos!$C$44,0))</f>
        <v>0</v>
      </c>
      <c r="BE41" s="1">
        <f>IF(Supuestos!$D$3+AU1&lt;100,$L$9*Supuestos!$C$44,IF(Supuestos!$D$3+AU1=100,$L$9*Supuestos!$C$44,0))</f>
        <v>0</v>
      </c>
      <c r="BF41" s="1">
        <f>IF(Supuestos!$D$3+AV1&lt;100,$L$9*Supuestos!$C$44,IF(Supuestos!$D$3+AV1=100,$L$9*Supuestos!$C$44,0))</f>
        <v>0</v>
      </c>
      <c r="BG41" s="1">
        <f>IF(Supuestos!$D$3+AW1&lt;100,$L$9*Supuestos!$C$44,IF(Supuestos!$D$3+AW1=100,$L$9*Supuestos!$C$44,0))</f>
        <v>0</v>
      </c>
      <c r="BH41" s="1">
        <f>IF(Supuestos!$D$3+AX1&lt;100,$L$9*Supuestos!$C$44,IF(Supuestos!$D$3+AX1=100,$L$9*Supuestos!$C$44,0))</f>
        <v>0</v>
      </c>
      <c r="BI41" s="1">
        <f>IF(Supuestos!$D$3+AY1&lt;100,$L$9*Supuestos!$C$44,IF(Supuestos!$D$3+AY1=100,$L$9*Supuestos!$C$44,0))</f>
        <v>0</v>
      </c>
      <c r="BJ41" s="1">
        <f>IF(Supuestos!$D$3+AZ1&lt;100,$L$9*Supuestos!$C$44,IF(Supuestos!$D$3+AZ1=100,$L$9*Supuestos!$C$44,0))</f>
        <v>0</v>
      </c>
      <c r="BK41" s="1">
        <f>IF(Supuestos!$D$3+BA1&lt;100,$L$9*Supuestos!$C$44,IF(Supuestos!$D$3+BA1=100,$L$9*Supuestos!$C$44,0))</f>
        <v>0</v>
      </c>
      <c r="BL41" s="1">
        <f>IF(Supuestos!$D$3+BB1&lt;100,$L$9*Supuestos!$C$44,IF(Supuestos!$D$3+BB1=100,$L$9*Supuestos!$C$44,0))</f>
        <v>0</v>
      </c>
      <c r="BM41" s="1">
        <f>IF(Supuestos!$D$3+BC1&lt;100,$L$9*Supuestos!$C$44,IF(Supuestos!$D$3+BC1=100,$L$9*Supuestos!$C$44,0))</f>
        <v>0</v>
      </c>
      <c r="BN41" s="1">
        <f>IF(Supuestos!$D$3+BD1&lt;100,$L$9*Supuestos!$C$44,IF(Supuestos!$D$3+BD1=100,$L$9*Supuestos!$C$44,0))</f>
        <v>0</v>
      </c>
      <c r="BO41" s="1">
        <f>IF(Supuestos!$D$3+BE1&lt;100,$L$9*Supuestos!$C$44,IF(Supuestos!$D$3+BE1=100,$L$9*Supuestos!$C$44,0))</f>
        <v>0</v>
      </c>
      <c r="BP41" s="1">
        <f>IF(Supuestos!$D$3+BF1&lt;100,$L$9*Supuestos!$C$44,IF(Supuestos!$D$3+BF1=100,$L$9*Supuestos!$C$44,0))</f>
        <v>0</v>
      </c>
      <c r="BQ41" s="1">
        <f>IF(Supuestos!$D$3+BG1&lt;100,$L$9*Supuestos!$C$44,IF(Supuestos!$D$3+BG1=100,$L$9*Supuestos!$C$44,0))</f>
        <v>0</v>
      </c>
      <c r="BR41" s="1">
        <f>IF(Supuestos!$D$3+BH1&lt;100,$L$9*Supuestos!$C$44,IF(Supuestos!$D$3+BH1=100,$L$9*Supuestos!$C$44,0))</f>
        <v>0</v>
      </c>
      <c r="BS41" s="1">
        <f>IF(Supuestos!$D$3+BI1&lt;100,$L$9*Supuestos!$C$44,IF(Supuestos!$D$3+BI1=100,$L$9*Supuestos!$C$44,0))</f>
        <v>0</v>
      </c>
      <c r="BT41" s="1">
        <f>IF(Supuestos!$D$3+BJ1&lt;100,$L$9*Supuestos!$C$44,IF(Supuestos!$D$3+BJ1=100,$L$9*Supuestos!$C$44,0))</f>
        <v>0</v>
      </c>
      <c r="BU41" s="1">
        <f>IF(Supuestos!$D$3+BK1&lt;100,$L$9*Supuestos!$C$44,IF(Supuestos!$D$3+BK1=100,$L$9*Supuestos!$C$44,0))</f>
        <v>0</v>
      </c>
      <c r="BV41" s="1">
        <f>IF(Supuestos!$D$3+BL1&lt;100,$L$9*Supuestos!$C$44,IF(Supuestos!$D$3+BL1=100,$L$9*Supuestos!$C$44,0))</f>
        <v>0</v>
      </c>
      <c r="BW41" s="1">
        <f>IF(Supuestos!$D$3+BM1&lt;100,$L$9*Supuestos!$C$44,IF(Supuestos!$D$3+BM1=100,$L$9*Supuestos!$C$44,0))</f>
        <v>0</v>
      </c>
      <c r="BX41" s="1">
        <f>IF(Supuestos!$D$3+BN1&lt;100,$L$9*Supuestos!$C$44,IF(Supuestos!$D$3+BN1=100,$L$9*Supuestos!$C$44,0))</f>
        <v>0</v>
      </c>
      <c r="BY41" s="1">
        <f>IF(Supuestos!$D$3+BO1&lt;100,$L$9*Supuestos!$C$44,IF(Supuestos!$D$3+BO1=100,$L$9*Supuestos!$C$44,0))</f>
        <v>0</v>
      </c>
      <c r="BZ41" s="1">
        <f>IF(Supuestos!$D$3+BP1&lt;100,$L$9*Supuestos!$C$44,IF(Supuestos!$D$3+BP1=100,$L$9*Supuestos!$C$44,0))</f>
        <v>0</v>
      </c>
      <c r="CA41" s="1">
        <f>IF(Supuestos!$D$3+BQ1&lt;100,$L$9*Supuestos!$C$44,IF(Supuestos!$D$3+BQ1=100,$L$9*Supuestos!$C$44,0))</f>
        <v>0</v>
      </c>
      <c r="CB41" s="1">
        <f>IF(Supuestos!$D$3+BR1&lt;100,$L$9*Supuestos!$C$44,IF(Supuestos!$D$3+BR1=100,$L$9*Supuestos!$C$44,0))</f>
        <v>0</v>
      </c>
      <c r="CC41" s="1">
        <f>IF(Supuestos!$D$3+BS1&lt;100,$L$9*Supuestos!$C$44,IF(Supuestos!$D$3+BS1=100,$L$9*Supuestos!$C$44,0))</f>
        <v>0</v>
      </c>
      <c r="CD41" s="1">
        <f>IF(Supuestos!$D$3+BT1&lt;100,$L$9*Supuestos!$C$44,IF(Supuestos!$D$3+BT1=100,$L$9*Supuestos!$C$44,0))</f>
        <v>0</v>
      </c>
      <c r="CE41" s="1">
        <f>IF(Supuestos!$D$3+BU1&lt;100,$L$9*Supuestos!$C$44,IF(Supuestos!$D$3+BU1=100,$L$9*Supuestos!$C$44,0))</f>
        <v>0</v>
      </c>
      <c r="CF41" s="1">
        <f>IF(Supuestos!$D$3+BV1&lt;100,$L$9*Supuestos!$C$44,IF(Supuestos!$D$3+BV1=100,$L$9*Supuestos!$C$44,0))</f>
        <v>0</v>
      </c>
      <c r="CG41" s="1">
        <f>IF(Supuestos!$D$3+BW1&lt;100,$L$9*Supuestos!$C$44,IF(Supuestos!$D$3+BW1=100,$L$9*Supuestos!$C$44,0))</f>
        <v>0</v>
      </c>
      <c r="CH41" s="1">
        <f>IF(Supuestos!$D$3+BX1&lt;100,$L$9*Supuestos!$C$44,IF(Supuestos!$D$3+BX1=100,$L$9*Supuestos!$C$44,0))</f>
        <v>0</v>
      </c>
      <c r="CI41" s="1">
        <f>IF(Supuestos!$D$3+BY1&lt;100,$L$9*Supuestos!$C$44,IF(Supuestos!$D$3+BY1=100,$L$9*Supuestos!$C$44,0))</f>
        <v>0</v>
      </c>
      <c r="CJ41" s="1">
        <f>IF(Supuestos!$D$3+BZ1&lt;100,$L$9*Supuestos!$C$44,IF(Supuestos!$D$3+BZ1=100,$L$9*Supuestos!$C$44,0))</f>
        <v>0</v>
      </c>
      <c r="CK41" s="1">
        <f>IF(Supuestos!$D$3+CA1&lt;100,$L$9*Supuestos!$C$44,IF(Supuestos!$D$3+CA1=100,$L$9*Supuestos!$C$44,0))</f>
        <v>0</v>
      </c>
      <c r="CL41" s="1">
        <f>IF(Supuestos!$D$3+CB1&lt;100,$L$9*Supuestos!$C$44,IF(Supuestos!$D$3+CB1=100,$L$9*Supuestos!$C$44,0))</f>
        <v>0</v>
      </c>
      <c r="CM41" s="1">
        <f>IF(Supuestos!$D$3+CC1&lt;100,$L$9*Supuestos!$C$44,IF(Supuestos!$D$3+CC1=100,$L$9*Supuestos!$C$44,0))</f>
        <v>0</v>
      </c>
      <c r="CN41" s="1">
        <f>IF(Supuestos!$D$3+CD1&lt;100,$L$9*Supuestos!$C$44,IF(Supuestos!$D$3+CD1=100,$L$9*Supuestos!$C$44,0))</f>
        <v>0</v>
      </c>
      <c r="CO41" s="1">
        <f>IF(Supuestos!$D$3+CE1&lt;100,$L$9*Supuestos!$C$44,IF(Supuestos!$D$3+CE1=100,$L$9*Supuestos!$C$44,0))</f>
        <v>0</v>
      </c>
      <c r="CP41" s="1">
        <f>IF(Supuestos!$D$3+CF1&lt;100,$L$9*Supuestos!$C$44,IF(Supuestos!$D$3+CF1=100,$L$9*Supuestos!$C$44,0))</f>
        <v>0</v>
      </c>
      <c r="CQ41" s="1">
        <f>IF(Supuestos!$D$3+CG1&lt;100,$L$9*Supuestos!$C$44,IF(Supuestos!$D$3+CG1=100,$L$9*Supuestos!$C$44,0))</f>
        <v>0</v>
      </c>
      <c r="CR41" s="1">
        <f>IF(Supuestos!$D$3+CH1&lt;100,$L$9*Supuestos!$C$44,IF(Supuestos!$D$3+CH1=100,$L$9*Supuestos!$C$44,0))</f>
        <v>0</v>
      </c>
      <c r="CS41" s="1">
        <f>IF(Supuestos!$D$3+CI1&lt;100,$L$9*Supuestos!$C$44,IF(Supuestos!$D$3+CI1=100,$L$9*Supuestos!$C$44,0))</f>
        <v>0</v>
      </c>
      <c r="CT41" s="1">
        <f>IF(Supuestos!$D$3+CJ1&lt;100,$L$9*Supuestos!$C$44,IF(Supuestos!$D$3+CJ1=100,$L$9*Supuestos!$C$44,0))</f>
        <v>0</v>
      </c>
      <c r="CU41" s="1">
        <f>IF(Supuestos!$D$3+CK1&lt;100,$L$9*Supuestos!$C$44,IF(Supuestos!$D$3+CK1=100,$L$9*Supuestos!$C$44,0))</f>
        <v>0</v>
      </c>
      <c r="CV41" s="1">
        <f>IF(Supuestos!$D$3+CL1&lt;100,$L$9*Supuestos!$C$44,IF(Supuestos!$D$3+CL1=100,$L$9*Supuestos!$C$44,0))</f>
        <v>0</v>
      </c>
      <c r="CW41" s="1">
        <f>IF(Supuestos!$D$3+CM1&lt;100,$L$9*Supuestos!$C$44,IF(Supuestos!$D$3+CM1=100,$L$9*Supuestos!$C$44,0))</f>
        <v>0</v>
      </c>
      <c r="CX41" s="1">
        <f>IF(Supuestos!$D$3+CN1&lt;100,$L$9*Supuestos!$C$44,IF(Supuestos!$D$3+CN1=100,$L$9*Supuestos!$C$44,0))</f>
        <v>0</v>
      </c>
    </row>
    <row r="42" spans="1:155" x14ac:dyDescent="0.35">
      <c r="A42" s="128">
        <v>11</v>
      </c>
      <c r="L42" s="129"/>
      <c r="M42" s="1">
        <f>M$9*Supuestos!$D$3*Supuestos!$C$44</f>
        <v>0</v>
      </c>
      <c r="N42" s="1">
        <f>IF(Supuestos!$D$3+C1&lt;100,$M$9*Supuestos!$C$44,IF(Supuestos!$D$3+C1=100,$M$9*Supuestos!$C$44,0))</f>
        <v>0</v>
      </c>
      <c r="O42" s="1">
        <f>IF(Supuestos!$D$3+D1&lt;100,$M$9*Supuestos!$C$44,IF(Supuestos!$D$3+D1=100,$M$9*Supuestos!$C$44,0))</f>
        <v>0</v>
      </c>
      <c r="P42" s="1">
        <f>IF(Supuestos!$D$3+E1&lt;100,$M$9*Supuestos!$C$44,IF(Supuestos!$D$3+E1=100,$M$9*Supuestos!$C$44,0))</f>
        <v>0</v>
      </c>
      <c r="Q42" s="1">
        <f>IF(Supuestos!$D$3+F1&lt;100,$M$9*Supuestos!$C$44,IF(Supuestos!$D$3+F1=100,$M$9*Supuestos!$C$44,0))</f>
        <v>0</v>
      </c>
      <c r="R42" s="1">
        <f>IF(Supuestos!$D$3+G1&lt;100,$M$9*Supuestos!$C$44,IF(Supuestos!$D$3+G1=100,$M$9*Supuestos!$C$44,0))</f>
        <v>0</v>
      </c>
      <c r="S42" s="1">
        <f>IF(Supuestos!$D$3+H1&lt;100,$M$9*Supuestos!$C$44,IF(Supuestos!$D$3+H1=100,$M$9*Supuestos!$C$44,0))</f>
        <v>0</v>
      </c>
      <c r="T42" s="1">
        <f>IF(Supuestos!$D$3+I1&lt;100,$M$9*Supuestos!$C$44,IF(Supuestos!$D$3+I1=100,$M$9*Supuestos!$C$44,0))</f>
        <v>0</v>
      </c>
      <c r="U42" s="1">
        <f>IF(Supuestos!$D$3+J1&lt;100,$M$9*Supuestos!$C$44,IF(Supuestos!$D$3+J1=100,$M$9*Supuestos!$C$44,0))</f>
        <v>0</v>
      </c>
      <c r="V42" s="1">
        <f>IF(Supuestos!$D$3+K1&lt;100,$M$9*Supuestos!$C$44,IF(Supuestos!$D$3+K1=100,$M$9*Supuestos!$C$44,0))</f>
        <v>0</v>
      </c>
      <c r="W42" s="1">
        <f>IF(Supuestos!$D$3+L1&lt;100,$M$9*Supuestos!$C$44,IF(Supuestos!$D$3+L1=100,$M$9*Supuestos!$C$44,0))</f>
        <v>0</v>
      </c>
      <c r="X42" s="1">
        <f>IF(Supuestos!$D$3+M1&lt;100,$M$9*Supuestos!$C$44,IF(Supuestos!$D$3+M1=100,$M$9*Supuestos!$C$44,0))</f>
        <v>0</v>
      </c>
      <c r="Y42" s="1">
        <f>IF(Supuestos!$D$3+N1&lt;100,$M$9*Supuestos!$C$44,IF(Supuestos!$D$3+N1=100,$M$9*Supuestos!$C$44,0))</f>
        <v>0</v>
      </c>
      <c r="Z42" s="1">
        <f>IF(Supuestos!$D$3+O1&lt;100,$M$9*Supuestos!$C$44,IF(Supuestos!$D$3+O1=100,$M$9*Supuestos!$C$44,0))</f>
        <v>0</v>
      </c>
      <c r="AA42" s="1">
        <f>IF(Supuestos!$D$3+P1&lt;100,$M$9*Supuestos!$C$44,IF(Supuestos!$D$3+P1=100,$M$9*Supuestos!$C$44,0))</f>
        <v>0</v>
      </c>
      <c r="AB42" s="1">
        <f>IF(Supuestos!$D$3+Q1&lt;100,$M$9*Supuestos!$C$44,IF(Supuestos!$D$3+Q1=100,$M$9*Supuestos!$C$44,0))</f>
        <v>0</v>
      </c>
      <c r="AC42" s="1">
        <f>IF(Supuestos!$D$3+R1&lt;100,$M$9*Supuestos!$C$44,IF(Supuestos!$D$3+R1=100,$M$9*Supuestos!$C$44,0))</f>
        <v>0</v>
      </c>
      <c r="AD42" s="1">
        <f>IF(Supuestos!$D$3+S1&lt;100,$M$9*Supuestos!$C$44,IF(Supuestos!$D$3+S1=100,$M$9*Supuestos!$C$44,0))</f>
        <v>0</v>
      </c>
      <c r="AE42" s="1">
        <f>IF(Supuestos!$D$3+T1&lt;100,$M$9*Supuestos!$C$44,IF(Supuestos!$D$3+T1=100,$M$9*Supuestos!$C$44,0))</f>
        <v>0</v>
      </c>
      <c r="AF42" s="1">
        <f>IF(Supuestos!$D$3+U1&lt;100,$M$9*Supuestos!$C$44,IF(Supuestos!$D$3+U1=100,$M$9*Supuestos!$C$44,0))</f>
        <v>0</v>
      </c>
      <c r="AG42" s="1">
        <f>IF(Supuestos!$D$3+V1&lt;100,$M$9*Supuestos!$C$44,IF(Supuestos!$D$3+V1=100,$M$9*Supuestos!$C$44,0))</f>
        <v>0</v>
      </c>
      <c r="AH42" s="1">
        <f>IF(Supuestos!$D$3+W1&lt;100,$M$9*Supuestos!$C$44,IF(Supuestos!$D$3+W1=100,$M$9*Supuestos!$C$44,0))</f>
        <v>0</v>
      </c>
      <c r="AI42" s="1">
        <f>IF(Supuestos!$D$3+X1&lt;100,$M$9*Supuestos!$C$44,IF(Supuestos!$D$3+X1=100,$M$9*Supuestos!$C$44,0))</f>
        <v>0</v>
      </c>
      <c r="AJ42" s="1">
        <f>IF(Supuestos!$D$3+Y1&lt;100,$M$9*Supuestos!$C$44,IF(Supuestos!$D$3+Y1=100,$M$9*Supuestos!$C$44,0))</f>
        <v>0</v>
      </c>
      <c r="AK42" s="1">
        <f>IF(Supuestos!$D$3+Z1&lt;100,$M$9*Supuestos!$C$44,IF(Supuestos!$D$3+Z1=100,$M$9*Supuestos!$C$44,0))</f>
        <v>0</v>
      </c>
      <c r="AL42" s="1">
        <f>IF(Supuestos!$D$3+AA1&lt;100,$M$9*Supuestos!$C$44,IF(Supuestos!$D$3+AA1=100,$M$9*Supuestos!$C$44,0))</f>
        <v>0</v>
      </c>
      <c r="AM42" s="1">
        <f>IF(Supuestos!$D$3+AB1&lt;100,$M$9*Supuestos!$C$44,IF(Supuestos!$D$3+AB1=100,$M$9*Supuestos!$C$44,0))</f>
        <v>0</v>
      </c>
      <c r="AN42" s="1">
        <f>IF(Supuestos!$D$3+AC1&lt;100,$M$9*Supuestos!$C$44,IF(Supuestos!$D$3+AC1=100,$M$9*Supuestos!$C$44,0))</f>
        <v>0</v>
      </c>
      <c r="AO42" s="1">
        <f>IF(Supuestos!$D$3+AD1&lt;100,$M$9*Supuestos!$C$44,IF(Supuestos!$D$3+AD1=100,$M$9*Supuestos!$C$44,0))</f>
        <v>0</v>
      </c>
      <c r="AP42" s="1">
        <f>IF(Supuestos!$D$3+AE1&lt;100,$M$9*Supuestos!$C$44,IF(Supuestos!$D$3+AE1=100,$M$9*Supuestos!$C$44,0))</f>
        <v>0</v>
      </c>
      <c r="AQ42" s="1">
        <f>IF(Supuestos!$D$3+AF1&lt;100,$M$9*Supuestos!$C$44,IF(Supuestos!$D$3+AF1=100,$M$9*Supuestos!$C$44,0))</f>
        <v>0</v>
      </c>
      <c r="AR42" s="1">
        <f>IF(Supuestos!$D$3+AG1&lt;100,$M$9*Supuestos!$C$44,IF(Supuestos!$D$3+AG1=100,$M$9*Supuestos!$C$44,0))</f>
        <v>0</v>
      </c>
      <c r="AS42" s="1">
        <f>IF(Supuestos!$D$3+AH1&lt;100,$M$9*Supuestos!$C$44,IF(Supuestos!$D$3+AH1=100,$M$9*Supuestos!$C$44,0))</f>
        <v>0</v>
      </c>
      <c r="AT42" s="1">
        <f>IF(Supuestos!$D$3+AI1&lt;100,$M$9*Supuestos!$C$44,IF(Supuestos!$D$3+AI1=100,$M$9*Supuestos!$C$44,0))</f>
        <v>0</v>
      </c>
      <c r="AU42" s="1">
        <f>IF(Supuestos!$D$3+AJ1&lt;100,$M$9*Supuestos!$C$44,IF(Supuestos!$D$3+AJ1=100,$M$9*Supuestos!$C$44,0))</f>
        <v>0</v>
      </c>
      <c r="AV42" s="1">
        <f>IF(Supuestos!$D$3+AK1&lt;100,$M$9*Supuestos!$C$44,IF(Supuestos!$D$3+AK1=100,$M$9*Supuestos!$C$44,0))</f>
        <v>0</v>
      </c>
      <c r="AW42" s="1">
        <f>IF(Supuestos!$D$3+AL1&lt;100,$M$9*Supuestos!$C$44,IF(Supuestos!$D$3+AL1=100,$M$9*Supuestos!$C$44,0))</f>
        <v>0</v>
      </c>
      <c r="AX42" s="1">
        <f>IF(Supuestos!$D$3+AM1&lt;100,$M$9*Supuestos!$C$44,IF(Supuestos!$D$3+AM1=100,$M$9*Supuestos!$C$44,0))</f>
        <v>0</v>
      </c>
      <c r="AY42" s="1">
        <f>IF(Supuestos!$D$3+AN1&lt;100,$M$9*Supuestos!$C$44,IF(Supuestos!$D$3+AN1=100,$M$9*Supuestos!$C$44,0))</f>
        <v>0</v>
      </c>
      <c r="AZ42" s="1">
        <f>IF(Supuestos!$D$3+AO1&lt;100,$M$9*Supuestos!$C$44,IF(Supuestos!$D$3+AO1=100,$M$9*Supuestos!$C$44,0))</f>
        <v>0</v>
      </c>
      <c r="BA42" s="1">
        <f>IF(Supuestos!$D$3+AP1&lt;100,$M$9*Supuestos!$C$44,IF(Supuestos!$D$3+AP1=100,$M$9*Supuestos!$C$44,0))</f>
        <v>0</v>
      </c>
      <c r="BB42" s="1">
        <f>IF(Supuestos!$D$3+AQ1&lt;100,$M$9*Supuestos!$C$44,IF(Supuestos!$D$3+AQ1=100,$M$9*Supuestos!$C$44,0))</f>
        <v>0</v>
      </c>
      <c r="BC42" s="1">
        <f>IF(Supuestos!$D$3+AR1&lt;100,$M$9*Supuestos!$C$44,IF(Supuestos!$D$3+AR1=100,$M$9*Supuestos!$C$44,0))</f>
        <v>0</v>
      </c>
      <c r="BD42" s="1">
        <f>IF(Supuestos!$D$3+AS1&lt;100,$M$9*Supuestos!$C$44,IF(Supuestos!$D$3+AS1=100,$M$9*Supuestos!$C$44,0))</f>
        <v>0</v>
      </c>
      <c r="BE42" s="1">
        <f>IF(Supuestos!$D$3+AT1&lt;100,$M$9*Supuestos!$C$44,IF(Supuestos!$D$3+AT1=100,$M$9*Supuestos!$C$44,0))</f>
        <v>0</v>
      </c>
      <c r="BF42" s="1">
        <f>IF(Supuestos!$D$3+AU1&lt;100,$M$9*Supuestos!$C$44,IF(Supuestos!$D$3+AU1=100,$M$9*Supuestos!$C$44,0))</f>
        <v>0</v>
      </c>
      <c r="BG42" s="1">
        <f>IF(Supuestos!$D$3+AV1&lt;100,$M$9*Supuestos!$C$44,IF(Supuestos!$D$3+AV1=100,$M$9*Supuestos!$C$44,0))</f>
        <v>0</v>
      </c>
      <c r="BH42" s="1">
        <f>IF(Supuestos!$D$3+AW1&lt;100,$M$9*Supuestos!$C$44,IF(Supuestos!$D$3+AW1=100,$M$9*Supuestos!$C$44,0))</f>
        <v>0</v>
      </c>
      <c r="BI42" s="1">
        <f>IF(Supuestos!$D$3+AX1&lt;100,$M$9*Supuestos!$C$44,IF(Supuestos!$D$3+AX1=100,$M$9*Supuestos!$C$44,0))</f>
        <v>0</v>
      </c>
      <c r="BJ42" s="1">
        <f>IF(Supuestos!$D$3+AY1&lt;100,$M$9*Supuestos!$C$44,IF(Supuestos!$D$3+AY1=100,$M$9*Supuestos!$C$44,0))</f>
        <v>0</v>
      </c>
      <c r="BK42" s="1">
        <f>IF(Supuestos!$D$3+AZ1&lt;100,$M$9*Supuestos!$C$44,IF(Supuestos!$D$3+AZ1=100,$M$9*Supuestos!$C$44,0))</f>
        <v>0</v>
      </c>
      <c r="BL42" s="1">
        <f>IF(Supuestos!$D$3+BA1&lt;100,$M$9*Supuestos!$C$44,IF(Supuestos!$D$3+BA1=100,$M$9*Supuestos!$C$44,0))</f>
        <v>0</v>
      </c>
      <c r="BM42" s="1">
        <f>IF(Supuestos!$D$3+BB1&lt;100,$M$9*Supuestos!$C$44,IF(Supuestos!$D$3+BB1=100,$M$9*Supuestos!$C$44,0))</f>
        <v>0</v>
      </c>
      <c r="BN42" s="1">
        <f>IF(Supuestos!$D$3+BC1&lt;100,$M$9*Supuestos!$C$44,IF(Supuestos!$D$3+BC1=100,$M$9*Supuestos!$C$44,0))</f>
        <v>0</v>
      </c>
      <c r="BO42" s="1">
        <f>IF(Supuestos!$D$3+BD1&lt;100,$M$9*Supuestos!$C$44,IF(Supuestos!$D$3+BD1=100,$M$9*Supuestos!$C$44,0))</f>
        <v>0</v>
      </c>
      <c r="BP42" s="1">
        <f>IF(Supuestos!$D$3+BE1&lt;100,$M$9*Supuestos!$C$44,IF(Supuestos!$D$3+BE1=100,$M$9*Supuestos!$C$44,0))</f>
        <v>0</v>
      </c>
      <c r="BQ42" s="1">
        <f>IF(Supuestos!$D$3+BF1&lt;100,$M$9*Supuestos!$C$44,IF(Supuestos!$D$3+BF1=100,$M$9*Supuestos!$C$44,0))</f>
        <v>0</v>
      </c>
      <c r="BR42" s="1">
        <f>IF(Supuestos!$D$3+BG1&lt;100,$M$9*Supuestos!$C$44,IF(Supuestos!$D$3+BG1=100,$M$9*Supuestos!$C$44,0))</f>
        <v>0</v>
      </c>
      <c r="BS42" s="1">
        <f>IF(Supuestos!$D$3+BH1&lt;100,$M$9*Supuestos!$C$44,IF(Supuestos!$D$3+BH1=100,$M$9*Supuestos!$C$44,0))</f>
        <v>0</v>
      </c>
      <c r="BT42" s="1">
        <f>IF(Supuestos!$D$3+BI1&lt;100,$M$9*Supuestos!$C$44,IF(Supuestos!$D$3+BI1=100,$M$9*Supuestos!$C$44,0))</f>
        <v>0</v>
      </c>
      <c r="BU42" s="1">
        <f>IF(Supuestos!$D$3+BJ1&lt;100,$M$9*Supuestos!$C$44,IF(Supuestos!$D$3+BJ1=100,$M$9*Supuestos!$C$44,0))</f>
        <v>0</v>
      </c>
      <c r="BV42" s="1">
        <f>IF(Supuestos!$D$3+BK1&lt;100,$M$9*Supuestos!$C$44,IF(Supuestos!$D$3+BK1=100,$M$9*Supuestos!$C$44,0))</f>
        <v>0</v>
      </c>
      <c r="BW42" s="1">
        <f>IF(Supuestos!$D$3+BL1&lt;100,$M$9*Supuestos!$C$44,IF(Supuestos!$D$3+BL1=100,$M$9*Supuestos!$C$44,0))</f>
        <v>0</v>
      </c>
      <c r="BX42" s="1">
        <f>IF(Supuestos!$D$3+BM1&lt;100,$M$9*Supuestos!$C$44,IF(Supuestos!$D$3+BM1=100,$M$9*Supuestos!$C$44,0))</f>
        <v>0</v>
      </c>
      <c r="BY42" s="1">
        <f>IF(Supuestos!$D$3+BN1&lt;100,$M$9*Supuestos!$C$44,IF(Supuestos!$D$3+BN1=100,$M$9*Supuestos!$C$44,0))</f>
        <v>0</v>
      </c>
      <c r="BZ42" s="1">
        <f>IF(Supuestos!$D$3+BO1&lt;100,$M$9*Supuestos!$C$44,IF(Supuestos!$D$3+BO1=100,$M$9*Supuestos!$C$44,0))</f>
        <v>0</v>
      </c>
      <c r="CA42" s="1">
        <f>IF(Supuestos!$D$3+BP1&lt;100,$M$9*Supuestos!$C$44,IF(Supuestos!$D$3+BP1=100,$M$9*Supuestos!$C$44,0))</f>
        <v>0</v>
      </c>
      <c r="CB42" s="1">
        <f>IF(Supuestos!$D$3+BQ1&lt;100,$M$9*Supuestos!$C$44,IF(Supuestos!$D$3+BQ1=100,$M$9*Supuestos!$C$44,0))</f>
        <v>0</v>
      </c>
      <c r="CC42" s="1">
        <f>IF(Supuestos!$D$3+BR1&lt;100,$M$9*Supuestos!$C$44,IF(Supuestos!$D$3+BR1=100,$M$9*Supuestos!$C$44,0))</f>
        <v>0</v>
      </c>
      <c r="CD42" s="1">
        <f>IF(Supuestos!$D$3+BS1&lt;100,$M$9*Supuestos!$C$44,IF(Supuestos!$D$3+BS1=100,$M$9*Supuestos!$C$44,0))</f>
        <v>0</v>
      </c>
      <c r="CE42" s="1">
        <f>IF(Supuestos!$D$3+BT1&lt;100,$M$9*Supuestos!$C$44,IF(Supuestos!$D$3+BT1=100,$M$9*Supuestos!$C$44,0))</f>
        <v>0</v>
      </c>
      <c r="CF42" s="1">
        <f>IF(Supuestos!$D$3+BU1&lt;100,$M$9*Supuestos!$C$44,IF(Supuestos!$D$3+BU1=100,$M$9*Supuestos!$C$44,0))</f>
        <v>0</v>
      </c>
      <c r="CG42" s="1">
        <f>IF(Supuestos!$D$3+BV1&lt;100,$M$9*Supuestos!$C$44,IF(Supuestos!$D$3+BV1=100,$M$9*Supuestos!$C$44,0))</f>
        <v>0</v>
      </c>
      <c r="CH42" s="1">
        <f>IF(Supuestos!$D$3+BW1&lt;100,$M$9*Supuestos!$C$44,IF(Supuestos!$D$3+BW1=100,$M$9*Supuestos!$C$44,0))</f>
        <v>0</v>
      </c>
      <c r="CI42" s="1">
        <f>IF(Supuestos!$D$3+BX1&lt;100,$M$9*Supuestos!$C$44,IF(Supuestos!$D$3+BX1=100,$M$9*Supuestos!$C$44,0))</f>
        <v>0</v>
      </c>
      <c r="CJ42" s="1">
        <f>IF(Supuestos!$D$3+BY1&lt;100,$M$9*Supuestos!$C$44,IF(Supuestos!$D$3+BY1=100,$M$9*Supuestos!$C$44,0))</f>
        <v>0</v>
      </c>
      <c r="CK42" s="1">
        <f>IF(Supuestos!$D$3+BZ1&lt;100,$M$9*Supuestos!$C$44,IF(Supuestos!$D$3+BZ1=100,$M$9*Supuestos!$C$44,0))</f>
        <v>0</v>
      </c>
      <c r="CL42" s="1">
        <f>IF(Supuestos!$D$3+CA1&lt;100,$M$9*Supuestos!$C$44,IF(Supuestos!$D$3+CA1=100,$M$9*Supuestos!$C$44,0))</f>
        <v>0</v>
      </c>
      <c r="CM42" s="1">
        <f>IF(Supuestos!$D$3+CB1&lt;100,$M$9*Supuestos!$C$44,IF(Supuestos!$D$3+CB1=100,$M$9*Supuestos!$C$44,0))</f>
        <v>0</v>
      </c>
      <c r="CN42" s="1">
        <f>IF(Supuestos!$D$3+CC1&lt;100,$M$9*Supuestos!$C$44,IF(Supuestos!$D$3+CC1=100,$M$9*Supuestos!$C$44,0))</f>
        <v>0</v>
      </c>
      <c r="CO42" s="1">
        <f>IF(Supuestos!$D$3+CD1&lt;100,$M$9*Supuestos!$C$44,IF(Supuestos!$D$3+CD1=100,$M$9*Supuestos!$C$44,0))</f>
        <v>0</v>
      </c>
      <c r="CP42" s="1">
        <f>IF(Supuestos!$D$3+CE1&lt;100,$M$9*Supuestos!$C$44,IF(Supuestos!$D$3+CE1=100,$M$9*Supuestos!$C$44,0))</f>
        <v>0</v>
      </c>
      <c r="CQ42" s="1">
        <f>IF(Supuestos!$D$3+CF1&lt;100,$M$9*Supuestos!$C$44,IF(Supuestos!$D$3+CF1=100,$M$9*Supuestos!$C$44,0))</f>
        <v>0</v>
      </c>
      <c r="CR42" s="1">
        <f>IF(Supuestos!$D$3+CG1&lt;100,$M$9*Supuestos!$C$44,IF(Supuestos!$D$3+CG1=100,$M$9*Supuestos!$C$44,0))</f>
        <v>0</v>
      </c>
      <c r="CS42" s="1">
        <f>IF(Supuestos!$D$3+CH1&lt;100,$M$9*Supuestos!$C$44,IF(Supuestos!$D$3+CH1=100,$M$9*Supuestos!$C$44,0))</f>
        <v>0</v>
      </c>
      <c r="CT42" s="1">
        <f>IF(Supuestos!$D$3+CI1&lt;100,$M$9*Supuestos!$C$44,IF(Supuestos!$D$3+CI1=100,$M$9*Supuestos!$C$44,0))</f>
        <v>0</v>
      </c>
      <c r="CU42" s="1">
        <f>IF(Supuestos!$D$3+CJ1&lt;100,$M$9*Supuestos!$C$44,IF(Supuestos!$D$3+CJ1=100,$M$9*Supuestos!$C$44,0))</f>
        <v>0</v>
      </c>
      <c r="CV42" s="1">
        <f>IF(Supuestos!$D$3+CK1&lt;100,$M$9*Supuestos!$C$44,IF(Supuestos!$D$3+CK1=100,$M$9*Supuestos!$C$44,0))</f>
        <v>0</v>
      </c>
      <c r="CW42" s="1">
        <f>IF(Supuestos!$D$3+CL1&lt;100,$M$9*Supuestos!$C$44,IF(Supuestos!$D$3+CL1=100,$M$9*Supuestos!$C$44,0))</f>
        <v>0</v>
      </c>
      <c r="CX42" s="1">
        <f>IF(Supuestos!$D$3+CM1&lt;100,$M$9*Supuestos!$C$44,IF(Supuestos!$D$3+CM1=100,$M$9*Supuestos!$C$44,0))</f>
        <v>0</v>
      </c>
    </row>
    <row r="43" spans="1:155" x14ac:dyDescent="0.35">
      <c r="A43" s="128">
        <v>12</v>
      </c>
      <c r="M43" s="129"/>
      <c r="N43" s="1">
        <f>N$9*Supuestos!$D$3*Supuestos!$C$44</f>
        <v>0</v>
      </c>
      <c r="O43" s="1">
        <f>IF(Supuestos!$D$3+C1&lt;100,$N$9*Supuestos!$C$44,IF(Supuestos!$D$3+C1=100,$N$9*Supuestos!$C$44,0))</f>
        <v>0</v>
      </c>
      <c r="P43" s="1">
        <f>IF(Supuestos!$D$3+D1&lt;100,$N$9*Supuestos!$C$44,IF(Supuestos!$D$3+D1=100,$N$9*Supuestos!$C$44,0))</f>
        <v>0</v>
      </c>
      <c r="Q43" s="1">
        <f>IF(Supuestos!$D$3+E1&lt;100,$N$9*Supuestos!$C$44,IF(Supuestos!$D$3+E1=100,$N$9*Supuestos!$C$44,0))</f>
        <v>0</v>
      </c>
      <c r="R43" s="1">
        <f>IF(Supuestos!$D$3+F1&lt;100,$N$9*Supuestos!$C$44,IF(Supuestos!$D$3+F1=100,$N$9*Supuestos!$C$44,0))</f>
        <v>0</v>
      </c>
      <c r="S43" s="1">
        <f>IF(Supuestos!$D$3+G1&lt;100,$N$9*Supuestos!$C$44,IF(Supuestos!$D$3+G1=100,$N$9*Supuestos!$C$44,0))</f>
        <v>0</v>
      </c>
      <c r="T43" s="1">
        <f>IF(Supuestos!$D$3+H1&lt;100,$N$9*Supuestos!$C$44,IF(Supuestos!$D$3+H1=100,$N$9*Supuestos!$C$44,0))</f>
        <v>0</v>
      </c>
      <c r="U43" s="1">
        <f>IF(Supuestos!$D$3+I1&lt;100,$N$9*Supuestos!$C$44,IF(Supuestos!$D$3+I1=100,$N$9*Supuestos!$C$44,0))</f>
        <v>0</v>
      </c>
      <c r="V43" s="1">
        <f>IF(Supuestos!$D$3+J1&lt;100,$N$9*Supuestos!$C$44,IF(Supuestos!$D$3+J1=100,$N$9*Supuestos!$C$44,0))</f>
        <v>0</v>
      </c>
      <c r="W43" s="1">
        <f>IF(Supuestos!$D$3+K1&lt;100,$N$9*Supuestos!$C$44,IF(Supuestos!$D$3+K1=100,$N$9*Supuestos!$C$44,0))</f>
        <v>0</v>
      </c>
      <c r="X43" s="1">
        <f>IF(Supuestos!$D$3+L1&lt;100,$N$9*Supuestos!$C$44,IF(Supuestos!$D$3+L1=100,$N$9*Supuestos!$C$44,0))</f>
        <v>0</v>
      </c>
      <c r="Y43" s="1">
        <f>IF(Supuestos!$D$3+M1&lt;100,$N$9*Supuestos!$C$44,IF(Supuestos!$D$3+M1=100,$N$9*Supuestos!$C$44,0))</f>
        <v>0</v>
      </c>
      <c r="Z43" s="1">
        <f>IF(Supuestos!$D$3+N1&lt;100,$N$9*Supuestos!$C$44,IF(Supuestos!$D$3+N1=100,$N$9*Supuestos!$C$44,0))</f>
        <v>0</v>
      </c>
      <c r="AA43" s="1">
        <f>IF(Supuestos!$D$3+O1&lt;100,$N$9*Supuestos!$C$44,IF(Supuestos!$D$3+O1=100,$N$9*Supuestos!$C$44,0))</f>
        <v>0</v>
      </c>
      <c r="AB43" s="1">
        <f>IF(Supuestos!$D$3+P1&lt;100,$N$9*Supuestos!$C$44,IF(Supuestos!$D$3+P1=100,$N$9*Supuestos!$C$44,0))</f>
        <v>0</v>
      </c>
      <c r="AC43" s="1">
        <f>IF(Supuestos!$D$3+Q1&lt;100,$N$9*Supuestos!$C$44,IF(Supuestos!$D$3+Q1=100,$N$9*Supuestos!$C$44,0))</f>
        <v>0</v>
      </c>
      <c r="AD43" s="1">
        <f>IF(Supuestos!$D$3+R1&lt;100,$N$9*Supuestos!$C$44,IF(Supuestos!$D$3+R1=100,$N$9*Supuestos!$C$44,0))</f>
        <v>0</v>
      </c>
      <c r="AE43" s="1">
        <f>IF(Supuestos!$D$3+S1&lt;100,$N$9*Supuestos!$C$44,IF(Supuestos!$D$3+S1=100,$N$9*Supuestos!$C$44,0))</f>
        <v>0</v>
      </c>
      <c r="AF43" s="1">
        <f>IF(Supuestos!$D$3+T1&lt;100,$N$9*Supuestos!$C$44,IF(Supuestos!$D$3+T1=100,$N$9*Supuestos!$C$44,0))</f>
        <v>0</v>
      </c>
      <c r="AG43" s="1">
        <f>IF(Supuestos!$D$3+U1&lt;100,$N$9*Supuestos!$C$44,IF(Supuestos!$D$3+U1=100,$N$9*Supuestos!$C$44,0))</f>
        <v>0</v>
      </c>
      <c r="AH43" s="1">
        <f>IF(Supuestos!$D$3+V1&lt;100,$N$9*Supuestos!$C$44,IF(Supuestos!$D$3+V1=100,$N$9*Supuestos!$C$44,0))</f>
        <v>0</v>
      </c>
      <c r="AI43" s="1">
        <f>IF(Supuestos!$D$3+W1&lt;100,$N$9*Supuestos!$C$44,IF(Supuestos!$D$3+W1=100,$N$9*Supuestos!$C$44,0))</f>
        <v>0</v>
      </c>
      <c r="AJ43" s="1">
        <f>IF(Supuestos!$D$3+X1&lt;100,$N$9*Supuestos!$C$44,IF(Supuestos!$D$3+X1=100,$N$9*Supuestos!$C$44,0))</f>
        <v>0</v>
      </c>
      <c r="AK43" s="1">
        <f>IF(Supuestos!$D$3+Y1&lt;100,$N$9*Supuestos!$C$44,IF(Supuestos!$D$3+Y1=100,$N$9*Supuestos!$C$44,0))</f>
        <v>0</v>
      </c>
      <c r="AL43" s="1">
        <f>IF(Supuestos!$D$3+Z1&lt;100,$N$9*Supuestos!$C$44,IF(Supuestos!$D$3+Z1=100,$N$9*Supuestos!$C$44,0))</f>
        <v>0</v>
      </c>
      <c r="AM43" s="1">
        <f>IF(Supuestos!$D$3+AA1&lt;100,$N$9*Supuestos!$C$44,IF(Supuestos!$D$3+AA1=100,$N$9*Supuestos!$C$44,0))</f>
        <v>0</v>
      </c>
      <c r="AN43" s="1">
        <f>IF(Supuestos!$D$3+AB1&lt;100,$N$9*Supuestos!$C$44,IF(Supuestos!$D$3+AB1=100,$N$9*Supuestos!$C$44,0))</f>
        <v>0</v>
      </c>
      <c r="AO43" s="1">
        <f>IF(Supuestos!$D$3+AC1&lt;100,$N$9*Supuestos!$C$44,IF(Supuestos!$D$3+AC1=100,$N$9*Supuestos!$C$44,0))</f>
        <v>0</v>
      </c>
      <c r="AP43" s="1">
        <f>IF(Supuestos!$D$3+AD1&lt;100,$N$9*Supuestos!$C$44,IF(Supuestos!$D$3+AD1=100,$N$9*Supuestos!$C$44,0))</f>
        <v>0</v>
      </c>
      <c r="AQ43" s="1">
        <f>IF(Supuestos!$D$3+AE1&lt;100,$N$9*Supuestos!$C$44,IF(Supuestos!$D$3+AE1=100,$N$9*Supuestos!$C$44,0))</f>
        <v>0</v>
      </c>
      <c r="AR43" s="1">
        <f>IF(Supuestos!$D$3+AF1&lt;100,$N$9*Supuestos!$C$44,IF(Supuestos!$D$3+AF1=100,$N$9*Supuestos!$C$44,0))</f>
        <v>0</v>
      </c>
      <c r="AS43" s="1">
        <f>IF(Supuestos!$D$3+AG1&lt;100,$N$9*Supuestos!$C$44,IF(Supuestos!$D$3+AG1=100,$N$9*Supuestos!$C$44,0))</f>
        <v>0</v>
      </c>
      <c r="AT43" s="1">
        <f>IF(Supuestos!$D$3+AH1&lt;100,$N$9*Supuestos!$C$44,IF(Supuestos!$D$3+AH1=100,$N$9*Supuestos!$C$44,0))</f>
        <v>0</v>
      </c>
      <c r="AU43" s="1">
        <f>IF(Supuestos!$D$3+AI1&lt;100,$N$9*Supuestos!$C$44,IF(Supuestos!$D$3+AI1=100,$N$9*Supuestos!$C$44,0))</f>
        <v>0</v>
      </c>
      <c r="AV43" s="1">
        <f>IF(Supuestos!$D$3+AJ1&lt;100,$N$9*Supuestos!$C$44,IF(Supuestos!$D$3+AJ1=100,$N$9*Supuestos!$C$44,0))</f>
        <v>0</v>
      </c>
      <c r="AW43" s="1">
        <f>IF(Supuestos!$D$3+AK1&lt;100,$N$9*Supuestos!$C$44,IF(Supuestos!$D$3+AK1=100,$N$9*Supuestos!$C$44,0))</f>
        <v>0</v>
      </c>
      <c r="AX43" s="1">
        <f>IF(Supuestos!$D$3+AL1&lt;100,$N$9*Supuestos!$C$44,IF(Supuestos!$D$3+AL1=100,$N$9*Supuestos!$C$44,0))</f>
        <v>0</v>
      </c>
      <c r="AY43" s="1">
        <f>IF(Supuestos!$D$3+AM1&lt;100,$N$9*Supuestos!$C$44,IF(Supuestos!$D$3+AM1=100,$N$9*Supuestos!$C$44,0))</f>
        <v>0</v>
      </c>
      <c r="AZ43" s="1">
        <f>IF(Supuestos!$D$3+AN1&lt;100,$N$9*Supuestos!$C$44,IF(Supuestos!$D$3+AN1=100,$N$9*Supuestos!$C$44,0))</f>
        <v>0</v>
      </c>
      <c r="BA43" s="1">
        <f>IF(Supuestos!$D$3+AO1&lt;100,$N$9*Supuestos!$C$44,IF(Supuestos!$D$3+AO1=100,$N$9*Supuestos!$C$44,0))</f>
        <v>0</v>
      </c>
      <c r="BB43" s="1">
        <f>IF(Supuestos!$D$3+AP1&lt;100,$N$9*Supuestos!$C$44,IF(Supuestos!$D$3+AP1=100,$N$9*Supuestos!$C$44,0))</f>
        <v>0</v>
      </c>
      <c r="BC43" s="1">
        <f>IF(Supuestos!$D$3+AQ1&lt;100,$N$9*Supuestos!$C$44,IF(Supuestos!$D$3+AQ1=100,$N$9*Supuestos!$C$44,0))</f>
        <v>0</v>
      </c>
      <c r="BD43" s="1">
        <f>IF(Supuestos!$D$3+AR1&lt;100,$N$9*Supuestos!$C$44,IF(Supuestos!$D$3+AR1=100,$N$9*Supuestos!$C$44,0))</f>
        <v>0</v>
      </c>
      <c r="BE43" s="1">
        <f>IF(Supuestos!$D$3+AS1&lt;100,$N$9*Supuestos!$C$44,IF(Supuestos!$D$3+AS1=100,$N$9*Supuestos!$C$44,0))</f>
        <v>0</v>
      </c>
      <c r="BF43" s="1">
        <f>IF(Supuestos!$D$3+AT1&lt;100,$N$9*Supuestos!$C$44,IF(Supuestos!$D$3+AT1=100,$N$9*Supuestos!$C$44,0))</f>
        <v>0</v>
      </c>
      <c r="BG43" s="1">
        <f>IF(Supuestos!$D$3+AU1&lt;100,$N$9*Supuestos!$C$44,IF(Supuestos!$D$3+AU1=100,$N$9*Supuestos!$C$44,0))</f>
        <v>0</v>
      </c>
      <c r="BH43" s="1">
        <f>IF(Supuestos!$D$3+AV1&lt;100,$N$9*Supuestos!$C$44,IF(Supuestos!$D$3+AV1=100,$N$9*Supuestos!$C$44,0))</f>
        <v>0</v>
      </c>
      <c r="BI43" s="1">
        <f>IF(Supuestos!$D$3+AW1&lt;100,$N$9*Supuestos!$C$44,IF(Supuestos!$D$3+AW1=100,$N$9*Supuestos!$C$44,0))</f>
        <v>0</v>
      </c>
      <c r="BJ43" s="1">
        <f>IF(Supuestos!$D$3+AX1&lt;100,$N$9*Supuestos!$C$44,IF(Supuestos!$D$3+AX1=100,$N$9*Supuestos!$C$44,0))</f>
        <v>0</v>
      </c>
      <c r="BK43" s="1">
        <f>IF(Supuestos!$D$3+AY1&lt;100,$N$9*Supuestos!$C$44,IF(Supuestos!$D$3+AY1=100,$N$9*Supuestos!$C$44,0))</f>
        <v>0</v>
      </c>
      <c r="BL43" s="1">
        <f>IF(Supuestos!$D$3+AZ1&lt;100,$N$9*Supuestos!$C$44,IF(Supuestos!$D$3+AZ1=100,$N$9*Supuestos!$C$44,0))</f>
        <v>0</v>
      </c>
      <c r="BM43" s="1">
        <f>IF(Supuestos!$D$3+BA1&lt;100,$N$9*Supuestos!$C$44,IF(Supuestos!$D$3+BA1=100,$N$9*Supuestos!$C$44,0))</f>
        <v>0</v>
      </c>
      <c r="BN43" s="1">
        <f>IF(Supuestos!$D$3+BB1&lt;100,$N$9*Supuestos!$C$44,IF(Supuestos!$D$3+BB1=100,$N$9*Supuestos!$C$44,0))</f>
        <v>0</v>
      </c>
      <c r="BO43" s="1">
        <f>IF(Supuestos!$D$3+BC1&lt;100,$N$9*Supuestos!$C$44,IF(Supuestos!$D$3+BC1=100,$N$9*Supuestos!$C$44,0))</f>
        <v>0</v>
      </c>
      <c r="BP43" s="1">
        <f>IF(Supuestos!$D$3+BD1&lt;100,$N$9*Supuestos!$C$44,IF(Supuestos!$D$3+BD1=100,$N$9*Supuestos!$C$44,0))</f>
        <v>0</v>
      </c>
      <c r="BQ43" s="1">
        <f>IF(Supuestos!$D$3+BE1&lt;100,$N$9*Supuestos!$C$44,IF(Supuestos!$D$3+BE1=100,$N$9*Supuestos!$C$44,0))</f>
        <v>0</v>
      </c>
      <c r="BR43" s="1">
        <f>IF(Supuestos!$D$3+BF1&lt;100,$N$9*Supuestos!$C$44,IF(Supuestos!$D$3+BF1=100,$N$9*Supuestos!$C$44,0))</f>
        <v>0</v>
      </c>
      <c r="BS43" s="1">
        <f>IF(Supuestos!$D$3+BG1&lt;100,$N$9*Supuestos!$C$44,IF(Supuestos!$D$3+BG1=100,$N$9*Supuestos!$C$44,0))</f>
        <v>0</v>
      </c>
      <c r="BT43" s="1">
        <f>IF(Supuestos!$D$3+BH1&lt;100,$N$9*Supuestos!$C$44,IF(Supuestos!$D$3+BH1=100,$N$9*Supuestos!$C$44,0))</f>
        <v>0</v>
      </c>
      <c r="BU43" s="1">
        <f>IF(Supuestos!$D$3+BI1&lt;100,$N$9*Supuestos!$C$44,IF(Supuestos!$D$3+BI1=100,$N$9*Supuestos!$C$44,0))</f>
        <v>0</v>
      </c>
      <c r="BV43" s="1">
        <f>IF(Supuestos!$D$3+BJ1&lt;100,$N$9*Supuestos!$C$44,IF(Supuestos!$D$3+BJ1=100,$N$9*Supuestos!$C$44,0))</f>
        <v>0</v>
      </c>
      <c r="BW43" s="1">
        <f>IF(Supuestos!$D$3+BK1&lt;100,$N$9*Supuestos!$C$44,IF(Supuestos!$D$3+BK1=100,$N$9*Supuestos!$C$44,0))</f>
        <v>0</v>
      </c>
      <c r="BX43" s="1">
        <f>IF(Supuestos!$D$3+BL1&lt;100,$N$9*Supuestos!$C$44,IF(Supuestos!$D$3+BL1=100,$N$9*Supuestos!$C$44,0))</f>
        <v>0</v>
      </c>
      <c r="BY43" s="1">
        <f>IF(Supuestos!$D$3+BM1&lt;100,$N$9*Supuestos!$C$44,IF(Supuestos!$D$3+BM1=100,$N$9*Supuestos!$C$44,0))</f>
        <v>0</v>
      </c>
      <c r="BZ43" s="1">
        <f>IF(Supuestos!$D$3+BN1&lt;100,$N$9*Supuestos!$C$44,IF(Supuestos!$D$3+BN1=100,$N$9*Supuestos!$C$44,0))</f>
        <v>0</v>
      </c>
      <c r="CA43" s="1">
        <f>IF(Supuestos!$D$3+BO1&lt;100,$N$9*Supuestos!$C$44,IF(Supuestos!$D$3+BO1=100,$N$9*Supuestos!$C$44,0))</f>
        <v>0</v>
      </c>
      <c r="CB43" s="1">
        <f>IF(Supuestos!$D$3+BP1&lt;100,$N$9*Supuestos!$C$44,IF(Supuestos!$D$3+BP1=100,$N$9*Supuestos!$C$44,0))</f>
        <v>0</v>
      </c>
      <c r="CC43" s="1">
        <f>IF(Supuestos!$D$3+BQ1&lt;100,$N$9*Supuestos!$C$44,IF(Supuestos!$D$3+BQ1=100,$N$9*Supuestos!$C$44,0))</f>
        <v>0</v>
      </c>
      <c r="CD43" s="1">
        <f>IF(Supuestos!$D$3+BR1&lt;100,$N$9*Supuestos!$C$44,IF(Supuestos!$D$3+BR1=100,$N$9*Supuestos!$C$44,0))</f>
        <v>0</v>
      </c>
      <c r="CE43" s="1">
        <f>IF(Supuestos!$D$3+BS1&lt;100,$N$9*Supuestos!$C$44,IF(Supuestos!$D$3+BS1=100,$N$9*Supuestos!$C$44,0))</f>
        <v>0</v>
      </c>
      <c r="CF43" s="1">
        <f>IF(Supuestos!$D$3+BT1&lt;100,$N$9*Supuestos!$C$44,IF(Supuestos!$D$3+BT1=100,$N$9*Supuestos!$C$44,0))</f>
        <v>0</v>
      </c>
      <c r="CG43" s="1">
        <f>IF(Supuestos!$D$3+BU1&lt;100,$N$9*Supuestos!$C$44,IF(Supuestos!$D$3+BU1=100,$N$9*Supuestos!$C$44,0))</f>
        <v>0</v>
      </c>
      <c r="CH43" s="1">
        <f>IF(Supuestos!$D$3+BV1&lt;100,$N$9*Supuestos!$C$44,IF(Supuestos!$D$3+BV1=100,$N$9*Supuestos!$C$44,0))</f>
        <v>0</v>
      </c>
      <c r="CI43" s="1">
        <f>IF(Supuestos!$D$3+BW1&lt;100,$N$9*Supuestos!$C$44,IF(Supuestos!$D$3+BW1=100,$N$9*Supuestos!$C$44,0))</f>
        <v>0</v>
      </c>
      <c r="CJ43" s="1">
        <f>IF(Supuestos!$D$3+BX1&lt;100,$N$9*Supuestos!$C$44,IF(Supuestos!$D$3+BX1=100,$N$9*Supuestos!$C$44,0))</f>
        <v>0</v>
      </c>
      <c r="CK43" s="1">
        <f>IF(Supuestos!$D$3+BY1&lt;100,$N$9*Supuestos!$C$44,IF(Supuestos!$D$3+BY1=100,$N$9*Supuestos!$C$44,0))</f>
        <v>0</v>
      </c>
      <c r="CL43" s="1">
        <f>IF(Supuestos!$D$3+BZ1&lt;100,$N$9*Supuestos!$C$44,IF(Supuestos!$D$3+BZ1=100,$N$9*Supuestos!$C$44,0))</f>
        <v>0</v>
      </c>
      <c r="CM43" s="1">
        <f>IF(Supuestos!$D$3+CA1&lt;100,$N$9*Supuestos!$C$44,IF(Supuestos!$D$3+CA1=100,$N$9*Supuestos!$C$44,0))</f>
        <v>0</v>
      </c>
      <c r="CN43" s="1">
        <f>IF(Supuestos!$D$3+CB1&lt;100,$N$9*Supuestos!$C$44,IF(Supuestos!$D$3+CB1=100,$N$9*Supuestos!$C$44,0))</f>
        <v>0</v>
      </c>
      <c r="CO43" s="1">
        <f>IF(Supuestos!$D$3+CC1&lt;100,$N$9*Supuestos!$C$44,IF(Supuestos!$D$3+CC1=100,$N$9*Supuestos!$C$44,0))</f>
        <v>0</v>
      </c>
      <c r="CP43" s="1">
        <f>IF(Supuestos!$D$3+CD1&lt;100,$N$9*Supuestos!$C$44,IF(Supuestos!$D$3+CD1=100,$N$9*Supuestos!$C$44,0))</f>
        <v>0</v>
      </c>
      <c r="CQ43" s="1">
        <f>IF(Supuestos!$D$3+CE1&lt;100,$N$9*Supuestos!$C$44,IF(Supuestos!$D$3+CE1=100,$N$9*Supuestos!$C$44,0))</f>
        <v>0</v>
      </c>
      <c r="CR43" s="1">
        <f>IF(Supuestos!$D$3+CF1&lt;100,$N$9*Supuestos!$C$44,IF(Supuestos!$D$3+CF1=100,$N$9*Supuestos!$C$44,0))</f>
        <v>0</v>
      </c>
      <c r="CS43" s="1">
        <f>IF(Supuestos!$D$3+CG1&lt;100,$N$9*Supuestos!$C$44,IF(Supuestos!$D$3+CG1=100,$N$9*Supuestos!$C$44,0))</f>
        <v>0</v>
      </c>
      <c r="CT43" s="1">
        <f>IF(Supuestos!$D$3+CH1&lt;100,$N$9*Supuestos!$C$44,IF(Supuestos!$D$3+CH1=100,$N$9*Supuestos!$C$44,0))</f>
        <v>0</v>
      </c>
      <c r="CU43" s="1">
        <f>IF(Supuestos!$D$3+CI1&lt;100,$N$9*Supuestos!$C$44,IF(Supuestos!$D$3+CI1=100,$N$9*Supuestos!$C$44,0))</f>
        <v>0</v>
      </c>
      <c r="CV43" s="1">
        <f>IF(Supuestos!$D$3+CJ1&lt;100,$N$9*Supuestos!$C$44,IF(Supuestos!$D$3+CJ1=100,$N$9*Supuestos!$C$44,0))</f>
        <v>0</v>
      </c>
      <c r="CW43" s="1">
        <f>IF(Supuestos!$D$3+CK1&lt;100,$N$9*Supuestos!$C$44,IF(Supuestos!$D$3+CK1=100,$N$9*Supuestos!$C$44,0))</f>
        <v>0</v>
      </c>
      <c r="CX43" s="1">
        <f>IF(Supuestos!$D$3+CL1&lt;100,$N$9*Supuestos!$C$44,IF(Supuestos!$D$3+CL1=100,$N$9*Supuestos!$C$44,0))</f>
        <v>0</v>
      </c>
    </row>
    <row r="44" spans="1:155" x14ac:dyDescent="0.35">
      <c r="A44" s="128">
        <v>13</v>
      </c>
      <c r="N44" s="129"/>
      <c r="O44" s="1">
        <f>O$9*Supuestos!$D$3*Supuestos!$C$44</f>
        <v>0</v>
      </c>
      <c r="P44" s="1">
        <f>IF(Supuestos!$D$3+C1&lt;100,$O$9*Supuestos!$C$44,IF(Supuestos!$D$3+C1=100,$O$9*Supuestos!$C$44,0))</f>
        <v>0</v>
      </c>
      <c r="Q44" s="1">
        <f>IF(Supuestos!$D$3+D1&lt;100,$O$9*Supuestos!$C$44,IF(Supuestos!$D$3+D1=100,$O$9*Supuestos!$C$44,0))</f>
        <v>0</v>
      </c>
      <c r="R44" s="1">
        <f>IF(Supuestos!$D$3+E1&lt;100,$O$9*Supuestos!$C$44,IF(Supuestos!$D$3+E1=100,$O$9*Supuestos!$C$44,0))</f>
        <v>0</v>
      </c>
      <c r="S44" s="1">
        <f>IF(Supuestos!$D$3+F1&lt;100,$O$9*Supuestos!$C$44,IF(Supuestos!$D$3+F1=100,$O$9*Supuestos!$C$44,0))</f>
        <v>0</v>
      </c>
      <c r="T44" s="1">
        <f>IF(Supuestos!$D$3+G1&lt;100,$O$9*Supuestos!$C$44,IF(Supuestos!$D$3+G1=100,$O$9*Supuestos!$C$44,0))</f>
        <v>0</v>
      </c>
      <c r="U44" s="1">
        <f>IF(Supuestos!$D$3+H1&lt;100,$O$9*Supuestos!$C$44,IF(Supuestos!$D$3+H1=100,$O$9*Supuestos!$C$44,0))</f>
        <v>0</v>
      </c>
      <c r="V44" s="1">
        <f>IF(Supuestos!$D$3+I1&lt;100,$O$9*Supuestos!$C$44,IF(Supuestos!$D$3+I1=100,$O$9*Supuestos!$C$44,0))</f>
        <v>0</v>
      </c>
      <c r="W44" s="1">
        <f>IF(Supuestos!$D$3+J1&lt;100,$O$9*Supuestos!$C$44,IF(Supuestos!$D$3+J1=100,$O$9*Supuestos!$C$44,0))</f>
        <v>0</v>
      </c>
      <c r="X44" s="1">
        <f>IF(Supuestos!$D$3+K1&lt;100,$O$9*Supuestos!$C$44,IF(Supuestos!$D$3+K1=100,$O$9*Supuestos!$C$44,0))</f>
        <v>0</v>
      </c>
      <c r="Y44" s="1">
        <f>IF(Supuestos!$D$3+L1&lt;100,$O$9*Supuestos!$C$44,IF(Supuestos!$D$3+L1=100,$O$9*Supuestos!$C$44,0))</f>
        <v>0</v>
      </c>
      <c r="Z44" s="1">
        <f>IF(Supuestos!$D$3+M1&lt;100,$O$9*Supuestos!$C$44,IF(Supuestos!$D$3+M1=100,$O$9*Supuestos!$C$44,0))</f>
        <v>0</v>
      </c>
      <c r="AA44" s="1">
        <f>IF(Supuestos!$D$3+N1&lt;100,$O$9*Supuestos!$C$44,IF(Supuestos!$D$3+N1=100,$O$9*Supuestos!$C$44,0))</f>
        <v>0</v>
      </c>
      <c r="AB44" s="1">
        <f>IF(Supuestos!$D$3+O1&lt;100,$O$9*Supuestos!$C$44,IF(Supuestos!$D$3+O1=100,$O$9*Supuestos!$C$44,0))</f>
        <v>0</v>
      </c>
      <c r="AC44" s="1">
        <f>IF(Supuestos!$D$3+P1&lt;100,$O$9*Supuestos!$C$44,IF(Supuestos!$D$3+P1=100,$O$9*Supuestos!$C$44,0))</f>
        <v>0</v>
      </c>
      <c r="AD44" s="1">
        <f>IF(Supuestos!$D$3+Q1&lt;100,$O$9*Supuestos!$C$44,IF(Supuestos!$D$3+Q1=100,$O$9*Supuestos!$C$44,0))</f>
        <v>0</v>
      </c>
      <c r="AE44" s="1">
        <f>IF(Supuestos!$D$3+R1&lt;100,$O$9*Supuestos!$C$44,IF(Supuestos!$D$3+R1=100,$O$9*Supuestos!$C$44,0))</f>
        <v>0</v>
      </c>
      <c r="AF44" s="1">
        <f>IF(Supuestos!$D$3+S1&lt;100,$O$9*Supuestos!$C$44,IF(Supuestos!$D$3+S1=100,$O$9*Supuestos!$C$44,0))</f>
        <v>0</v>
      </c>
      <c r="AG44" s="1">
        <f>IF(Supuestos!$D$3+T1&lt;100,$O$9*Supuestos!$C$44,IF(Supuestos!$D$3+T1=100,$O$9*Supuestos!$C$44,0))</f>
        <v>0</v>
      </c>
      <c r="AH44" s="1">
        <f>IF(Supuestos!$D$3+U1&lt;100,$O$9*Supuestos!$C$44,IF(Supuestos!$D$3+U1=100,$O$9*Supuestos!$C$44,0))</f>
        <v>0</v>
      </c>
      <c r="AI44" s="1">
        <f>IF(Supuestos!$D$3+V1&lt;100,$O$9*Supuestos!$C$44,IF(Supuestos!$D$3+V1=100,$O$9*Supuestos!$C$44,0))</f>
        <v>0</v>
      </c>
      <c r="AJ44" s="1">
        <f>IF(Supuestos!$D$3+W1&lt;100,$O$9*Supuestos!$C$44,IF(Supuestos!$D$3+W1=100,$O$9*Supuestos!$C$44,0))</f>
        <v>0</v>
      </c>
      <c r="AK44" s="1">
        <f>IF(Supuestos!$D$3+X1&lt;100,$O$9*Supuestos!$C$44,IF(Supuestos!$D$3+X1=100,$O$9*Supuestos!$C$44,0))</f>
        <v>0</v>
      </c>
      <c r="AL44" s="1">
        <f>IF(Supuestos!$D$3+Y1&lt;100,$O$9*Supuestos!$C$44,IF(Supuestos!$D$3+Y1=100,$O$9*Supuestos!$C$44,0))</f>
        <v>0</v>
      </c>
      <c r="AM44" s="1">
        <f>IF(Supuestos!$D$3+Z1&lt;100,$O$9*Supuestos!$C$44,IF(Supuestos!$D$3+Z1=100,$O$9*Supuestos!$C$44,0))</f>
        <v>0</v>
      </c>
      <c r="AN44" s="1">
        <f>IF(Supuestos!$D$3+AA1&lt;100,$O$9*Supuestos!$C$44,IF(Supuestos!$D$3+AA1=100,$O$9*Supuestos!$C$44,0))</f>
        <v>0</v>
      </c>
      <c r="AO44" s="1">
        <f>IF(Supuestos!$D$3+AB1&lt;100,$O$9*Supuestos!$C$44,IF(Supuestos!$D$3+AB1=100,$O$9*Supuestos!$C$44,0))</f>
        <v>0</v>
      </c>
      <c r="AP44" s="1">
        <f>IF(Supuestos!$D$3+AC1&lt;100,$O$9*Supuestos!$C$44,IF(Supuestos!$D$3+AC1=100,$O$9*Supuestos!$C$44,0))</f>
        <v>0</v>
      </c>
      <c r="AQ44" s="1">
        <f>IF(Supuestos!$D$3+AD1&lt;100,$O$9*Supuestos!$C$44,IF(Supuestos!$D$3+AD1=100,$O$9*Supuestos!$C$44,0))</f>
        <v>0</v>
      </c>
      <c r="AR44" s="1">
        <f>IF(Supuestos!$D$3+AE1&lt;100,$O$9*Supuestos!$C$44,IF(Supuestos!$D$3+AE1=100,$O$9*Supuestos!$C$44,0))</f>
        <v>0</v>
      </c>
      <c r="AS44" s="1">
        <f>IF(Supuestos!$D$3+AF1&lt;100,$O$9*Supuestos!$C$44,IF(Supuestos!$D$3+AF1=100,$O$9*Supuestos!$C$44,0))</f>
        <v>0</v>
      </c>
      <c r="AT44" s="1">
        <f>IF(Supuestos!$D$3+AG1&lt;100,$O$9*Supuestos!$C$44,IF(Supuestos!$D$3+AG1=100,$O$9*Supuestos!$C$44,0))</f>
        <v>0</v>
      </c>
      <c r="AU44" s="1">
        <f>IF(Supuestos!$D$3+AH1&lt;100,$O$9*Supuestos!$C$44,IF(Supuestos!$D$3+AH1=100,$O$9*Supuestos!$C$44,0))</f>
        <v>0</v>
      </c>
      <c r="AV44" s="1">
        <f>IF(Supuestos!$D$3+AI1&lt;100,$O$9*Supuestos!$C$44,IF(Supuestos!$D$3+AI1=100,$O$9*Supuestos!$C$44,0))</f>
        <v>0</v>
      </c>
      <c r="AW44" s="1">
        <f>IF(Supuestos!$D$3+AJ1&lt;100,$O$9*Supuestos!$C$44,IF(Supuestos!$D$3+AJ1=100,$O$9*Supuestos!$C$44,0))</f>
        <v>0</v>
      </c>
      <c r="AX44" s="1">
        <f>IF(Supuestos!$D$3+AK1&lt;100,$O$9*Supuestos!$C$44,IF(Supuestos!$D$3+AK1=100,$O$9*Supuestos!$C$44,0))</f>
        <v>0</v>
      </c>
      <c r="AY44" s="1">
        <f>IF(Supuestos!$D$3+AL1&lt;100,$O$9*Supuestos!$C$44,IF(Supuestos!$D$3+AL1=100,$O$9*Supuestos!$C$44,0))</f>
        <v>0</v>
      </c>
      <c r="AZ44" s="1">
        <f>IF(Supuestos!$D$3+AM1&lt;100,$O$9*Supuestos!$C$44,IF(Supuestos!$D$3+AM1=100,$O$9*Supuestos!$C$44,0))</f>
        <v>0</v>
      </c>
      <c r="BA44" s="1">
        <f>IF(Supuestos!$D$3+AN1&lt;100,$O$9*Supuestos!$C$44,IF(Supuestos!$D$3+AN1=100,$O$9*Supuestos!$C$44,0))</f>
        <v>0</v>
      </c>
      <c r="BB44" s="1">
        <f>IF(Supuestos!$D$3+AO1&lt;100,$O$9*Supuestos!$C$44,IF(Supuestos!$D$3+AO1=100,$O$9*Supuestos!$C$44,0))</f>
        <v>0</v>
      </c>
      <c r="BC44" s="1">
        <f>IF(Supuestos!$D$3+AP1&lt;100,$O$9*Supuestos!$C$44,IF(Supuestos!$D$3+AP1=100,$O$9*Supuestos!$C$44,0))</f>
        <v>0</v>
      </c>
      <c r="BD44" s="1">
        <f>IF(Supuestos!$D$3+AQ1&lt;100,$O$9*Supuestos!$C$44,IF(Supuestos!$D$3+AQ1=100,$O$9*Supuestos!$C$44,0))</f>
        <v>0</v>
      </c>
      <c r="BE44" s="1">
        <f>IF(Supuestos!$D$3+AR1&lt;100,$O$9*Supuestos!$C$44,IF(Supuestos!$D$3+AR1=100,$O$9*Supuestos!$C$44,0))</f>
        <v>0</v>
      </c>
      <c r="BF44" s="1">
        <f>IF(Supuestos!$D$3+AS1&lt;100,$O$9*Supuestos!$C$44,IF(Supuestos!$D$3+AS1=100,$O$9*Supuestos!$C$44,0))</f>
        <v>0</v>
      </c>
      <c r="BG44" s="1">
        <f>IF(Supuestos!$D$3+AT1&lt;100,$O$9*Supuestos!$C$44,IF(Supuestos!$D$3+AT1=100,$O$9*Supuestos!$C$44,0))</f>
        <v>0</v>
      </c>
      <c r="BH44" s="1">
        <f>IF(Supuestos!$D$3+AU1&lt;100,$O$9*Supuestos!$C$44,IF(Supuestos!$D$3+AU1=100,$O$9*Supuestos!$C$44,0))</f>
        <v>0</v>
      </c>
      <c r="BI44" s="1">
        <f>IF(Supuestos!$D$3+AV1&lt;100,$O$9*Supuestos!$C$44,IF(Supuestos!$D$3+AV1=100,$O$9*Supuestos!$C$44,0))</f>
        <v>0</v>
      </c>
      <c r="BJ44" s="1">
        <f>IF(Supuestos!$D$3+AW1&lt;100,$O$9*Supuestos!$C$44,IF(Supuestos!$D$3+AW1=100,$O$9*Supuestos!$C$44,0))</f>
        <v>0</v>
      </c>
      <c r="BK44" s="1">
        <f>IF(Supuestos!$D$3+AX1&lt;100,$O$9*Supuestos!$C$44,IF(Supuestos!$D$3+AX1=100,$O$9*Supuestos!$C$44,0))</f>
        <v>0</v>
      </c>
      <c r="BL44" s="1">
        <f>IF(Supuestos!$D$3+AY1&lt;100,$O$9*Supuestos!$C$44,IF(Supuestos!$D$3+AY1=100,$O$9*Supuestos!$C$44,0))</f>
        <v>0</v>
      </c>
      <c r="BM44" s="1">
        <f>IF(Supuestos!$D$3+AZ1&lt;100,$O$9*Supuestos!$C$44,IF(Supuestos!$D$3+AZ1=100,$O$9*Supuestos!$C$44,0))</f>
        <v>0</v>
      </c>
      <c r="BN44" s="1">
        <f>IF(Supuestos!$D$3+BA1&lt;100,$O$9*Supuestos!$C$44,IF(Supuestos!$D$3+BA1=100,$O$9*Supuestos!$C$44,0))</f>
        <v>0</v>
      </c>
      <c r="BO44" s="1">
        <f>IF(Supuestos!$D$3+BB1&lt;100,$O$9*Supuestos!$C$44,IF(Supuestos!$D$3+BB1=100,$O$9*Supuestos!$C$44,0))</f>
        <v>0</v>
      </c>
      <c r="BP44" s="1">
        <f>IF(Supuestos!$D$3+BC1&lt;100,$O$9*Supuestos!$C$44,IF(Supuestos!$D$3+BC1=100,$O$9*Supuestos!$C$44,0))</f>
        <v>0</v>
      </c>
      <c r="BQ44" s="1">
        <f>IF(Supuestos!$D$3+BD1&lt;100,$O$9*Supuestos!$C$44,IF(Supuestos!$D$3+BD1=100,$O$9*Supuestos!$C$44,0))</f>
        <v>0</v>
      </c>
      <c r="BR44" s="1">
        <f>IF(Supuestos!$D$3+BE1&lt;100,$O$9*Supuestos!$C$44,IF(Supuestos!$D$3+BE1=100,$O$9*Supuestos!$C$44,0))</f>
        <v>0</v>
      </c>
      <c r="BS44" s="1">
        <f>IF(Supuestos!$D$3+BF1&lt;100,$O$9*Supuestos!$C$44,IF(Supuestos!$D$3+BF1=100,$O$9*Supuestos!$C$44,0))</f>
        <v>0</v>
      </c>
      <c r="BT44" s="1">
        <f>IF(Supuestos!$D$3+BG1&lt;100,$O$9*Supuestos!$C$44,IF(Supuestos!$D$3+BG1=100,$O$9*Supuestos!$C$44,0))</f>
        <v>0</v>
      </c>
      <c r="BU44" s="1">
        <f>IF(Supuestos!$D$3+BH1&lt;100,$O$9*Supuestos!$C$44,IF(Supuestos!$D$3+BH1=100,$O$9*Supuestos!$C$44,0))</f>
        <v>0</v>
      </c>
      <c r="BV44" s="1">
        <f>IF(Supuestos!$D$3+BI1&lt;100,$O$9*Supuestos!$C$44,IF(Supuestos!$D$3+BI1=100,$O$9*Supuestos!$C$44,0))</f>
        <v>0</v>
      </c>
      <c r="BW44" s="1">
        <f>IF(Supuestos!$D$3+BJ1&lt;100,$O$9*Supuestos!$C$44,IF(Supuestos!$D$3+BJ1=100,$O$9*Supuestos!$C$44,0))</f>
        <v>0</v>
      </c>
      <c r="BX44" s="1">
        <f>IF(Supuestos!$D$3+BK1&lt;100,$O$9*Supuestos!$C$44,IF(Supuestos!$D$3+BK1=100,$O$9*Supuestos!$C$44,0))</f>
        <v>0</v>
      </c>
      <c r="BY44" s="1">
        <f>IF(Supuestos!$D$3+BL1&lt;100,$O$9*Supuestos!$C$44,IF(Supuestos!$D$3+BL1=100,$O$9*Supuestos!$C$44,0))</f>
        <v>0</v>
      </c>
      <c r="BZ44" s="1">
        <f>IF(Supuestos!$D$3+BM1&lt;100,$O$9*Supuestos!$C$44,IF(Supuestos!$D$3+BM1=100,$O$9*Supuestos!$C$44,0))</f>
        <v>0</v>
      </c>
      <c r="CA44" s="1">
        <f>IF(Supuestos!$D$3+BN1&lt;100,$O$9*Supuestos!$C$44,IF(Supuestos!$D$3+BN1=100,$O$9*Supuestos!$C$44,0))</f>
        <v>0</v>
      </c>
      <c r="CB44" s="1">
        <f>IF(Supuestos!$D$3+BO1&lt;100,$O$9*Supuestos!$C$44,IF(Supuestos!$D$3+BO1=100,$O$9*Supuestos!$C$44,0))</f>
        <v>0</v>
      </c>
      <c r="CC44" s="1">
        <f>IF(Supuestos!$D$3+BP1&lt;100,$O$9*Supuestos!$C$44,IF(Supuestos!$D$3+BP1=100,$O$9*Supuestos!$C$44,0))</f>
        <v>0</v>
      </c>
      <c r="CD44" s="1">
        <f>IF(Supuestos!$D$3+BQ1&lt;100,$O$9*Supuestos!$C$44,IF(Supuestos!$D$3+BQ1=100,$O$9*Supuestos!$C$44,0))</f>
        <v>0</v>
      </c>
      <c r="CE44" s="1">
        <f>IF(Supuestos!$D$3+BR1&lt;100,$O$9*Supuestos!$C$44,IF(Supuestos!$D$3+BR1=100,$O$9*Supuestos!$C$44,0))</f>
        <v>0</v>
      </c>
      <c r="CF44" s="1">
        <f>IF(Supuestos!$D$3+BS1&lt;100,$O$9*Supuestos!$C$44,IF(Supuestos!$D$3+BS1=100,$O$9*Supuestos!$C$44,0))</f>
        <v>0</v>
      </c>
      <c r="CG44" s="1">
        <f>IF(Supuestos!$D$3+BT1&lt;100,$O$9*Supuestos!$C$44,IF(Supuestos!$D$3+BT1=100,$O$9*Supuestos!$C$44,0))</f>
        <v>0</v>
      </c>
      <c r="CH44" s="1">
        <f>IF(Supuestos!$D$3+BU1&lt;100,$O$9*Supuestos!$C$44,IF(Supuestos!$D$3+BU1=100,$O$9*Supuestos!$C$44,0))</f>
        <v>0</v>
      </c>
      <c r="CI44" s="1">
        <f>IF(Supuestos!$D$3+BV1&lt;100,$O$9*Supuestos!$C$44,IF(Supuestos!$D$3+BV1=100,$O$9*Supuestos!$C$44,0))</f>
        <v>0</v>
      </c>
      <c r="CJ44" s="1">
        <f>IF(Supuestos!$D$3+BW1&lt;100,$O$9*Supuestos!$C$44,IF(Supuestos!$D$3+BW1=100,$O$9*Supuestos!$C$44,0))</f>
        <v>0</v>
      </c>
      <c r="CK44" s="1">
        <f>IF(Supuestos!$D$3+BX1&lt;100,$O$9*Supuestos!$C$44,IF(Supuestos!$D$3+BX1=100,$O$9*Supuestos!$C$44,0))</f>
        <v>0</v>
      </c>
      <c r="CL44" s="1">
        <f>IF(Supuestos!$D$3+BY1&lt;100,$O$9*Supuestos!$C$44,IF(Supuestos!$D$3+BY1=100,$O$9*Supuestos!$C$44,0))</f>
        <v>0</v>
      </c>
      <c r="CM44" s="1">
        <f>IF(Supuestos!$D$3+BZ1&lt;100,$O$9*Supuestos!$C$44,IF(Supuestos!$D$3+BZ1=100,$O$9*Supuestos!$C$44,0))</f>
        <v>0</v>
      </c>
      <c r="CN44" s="1">
        <f>IF(Supuestos!$D$3+CA1&lt;100,$O$9*Supuestos!$C$44,IF(Supuestos!$D$3+CA1=100,$O$9*Supuestos!$C$44,0))</f>
        <v>0</v>
      </c>
      <c r="CO44" s="1">
        <f>IF(Supuestos!$D$3+CB1&lt;100,$O$9*Supuestos!$C$44,IF(Supuestos!$D$3+CB1=100,$O$9*Supuestos!$C$44,0))</f>
        <v>0</v>
      </c>
      <c r="CP44" s="1">
        <f>IF(Supuestos!$D$3+CC1&lt;100,$O$9*Supuestos!$C$44,IF(Supuestos!$D$3+CC1=100,$O$9*Supuestos!$C$44,0))</f>
        <v>0</v>
      </c>
      <c r="CQ44" s="1">
        <f>IF(Supuestos!$D$3+CD1&lt;100,$O$9*Supuestos!$C$44,IF(Supuestos!$D$3+CD1=100,$O$9*Supuestos!$C$44,0))</f>
        <v>0</v>
      </c>
      <c r="CR44" s="1">
        <f>IF(Supuestos!$D$3+CE1&lt;100,$O$9*Supuestos!$C$44,IF(Supuestos!$D$3+CE1=100,$O$9*Supuestos!$C$44,0))</f>
        <v>0</v>
      </c>
      <c r="CS44" s="1">
        <f>IF(Supuestos!$D$3+CF1&lt;100,$O$9*Supuestos!$C$44,IF(Supuestos!$D$3+CF1=100,$O$9*Supuestos!$C$44,0))</f>
        <v>0</v>
      </c>
      <c r="CT44" s="1">
        <f>IF(Supuestos!$D$3+CG1&lt;100,$O$9*Supuestos!$C$44,IF(Supuestos!$D$3+CG1=100,$O$9*Supuestos!$C$44,0))</f>
        <v>0</v>
      </c>
      <c r="CU44" s="1">
        <f>IF(Supuestos!$D$3+CH1&lt;100,$O$9*Supuestos!$C$44,IF(Supuestos!$D$3+CH1=100,$O$9*Supuestos!$C$44,0))</f>
        <v>0</v>
      </c>
      <c r="CV44" s="1">
        <f>IF(Supuestos!$D$3+CI1&lt;100,$O$9*Supuestos!$C$44,IF(Supuestos!$D$3+CI1=100,$O$9*Supuestos!$C$44,0))</f>
        <v>0</v>
      </c>
      <c r="CW44" s="1">
        <f>IF(Supuestos!$D$3+CJ1&lt;100,$O$9*Supuestos!$C$44,IF(Supuestos!$D$3+CJ1=100,$O$9*Supuestos!$C$44,0))</f>
        <v>0</v>
      </c>
      <c r="CX44" s="1">
        <f>IF(Supuestos!$D$3+CK1&lt;100,$O$9*Supuestos!$C$44,IF(Supuestos!$D$3+CK1=100,$O$9*Supuestos!$C$44,0))</f>
        <v>0</v>
      </c>
    </row>
    <row r="45" spans="1:155" x14ac:dyDescent="0.35">
      <c r="A45" s="128">
        <v>14</v>
      </c>
      <c r="O45" s="129"/>
      <c r="P45" s="1">
        <f>P$9*Supuestos!$D$3*Supuestos!$C$44</f>
        <v>0</v>
      </c>
      <c r="Q45" s="1">
        <f>IF(Supuestos!$D$3+C1&lt;100,$P$9*Supuestos!$C$44,IF(Supuestos!$D$3+C1=100,$P$9*Supuestos!$C$44,0))</f>
        <v>0</v>
      </c>
      <c r="R45" s="1">
        <f>IF(Supuestos!$D$3+D1&lt;100,$P$9*Supuestos!$C$44,IF(Supuestos!$D$3+D1=100,$P$9*Supuestos!$C$44,0))</f>
        <v>0</v>
      </c>
      <c r="S45" s="1">
        <f>IF(Supuestos!$D$3+E1&lt;100,$P$9*Supuestos!$C$44,IF(Supuestos!$D$3+E1=100,$P$9*Supuestos!$C$44,0))</f>
        <v>0</v>
      </c>
      <c r="T45" s="1">
        <f>IF(Supuestos!$D$3+F1&lt;100,$P$9*Supuestos!$C$44,IF(Supuestos!$D$3+F1=100,$P$9*Supuestos!$C$44,0))</f>
        <v>0</v>
      </c>
      <c r="U45" s="1">
        <f>IF(Supuestos!$D$3+G1&lt;100,$P$9*Supuestos!$C$44,IF(Supuestos!$D$3+G1=100,$P$9*Supuestos!$C$44,0))</f>
        <v>0</v>
      </c>
      <c r="V45" s="1">
        <f>IF(Supuestos!$D$3+H1&lt;100,$P$9*Supuestos!$C$44,IF(Supuestos!$D$3+H1=100,$P$9*Supuestos!$C$44,0))</f>
        <v>0</v>
      </c>
      <c r="W45" s="1">
        <f>IF(Supuestos!$D$3+I1&lt;100,$P$9*Supuestos!$C$44,IF(Supuestos!$D$3+I1=100,$P$9*Supuestos!$C$44,0))</f>
        <v>0</v>
      </c>
      <c r="X45" s="1">
        <f>IF(Supuestos!$D$3+J1&lt;100,$P$9*Supuestos!$C$44,IF(Supuestos!$D$3+J1=100,$P$9*Supuestos!$C$44,0))</f>
        <v>0</v>
      </c>
      <c r="Y45" s="1">
        <f>IF(Supuestos!$D$3+K1&lt;100,$P$9*Supuestos!$C$44,IF(Supuestos!$D$3+K1=100,$P$9*Supuestos!$C$44,0))</f>
        <v>0</v>
      </c>
      <c r="Z45" s="1">
        <f>IF(Supuestos!$D$3+L1&lt;100,$P$9*Supuestos!$C$44,IF(Supuestos!$D$3+L1=100,$P$9*Supuestos!$C$44,0))</f>
        <v>0</v>
      </c>
      <c r="AA45" s="1">
        <f>IF(Supuestos!$D$3+M1&lt;100,$P$9*Supuestos!$C$44,IF(Supuestos!$D$3+M1=100,$P$9*Supuestos!$C$44,0))</f>
        <v>0</v>
      </c>
      <c r="AB45" s="1">
        <f>IF(Supuestos!$D$3+N1&lt;100,$P$9*Supuestos!$C$44,IF(Supuestos!$D$3+N1=100,$P$9*Supuestos!$C$44,0))</f>
        <v>0</v>
      </c>
      <c r="AC45" s="1">
        <f>IF(Supuestos!$D$3+O1&lt;100,$P$9*Supuestos!$C$44,IF(Supuestos!$D$3+O1=100,$P$9*Supuestos!$C$44,0))</f>
        <v>0</v>
      </c>
      <c r="AD45" s="1">
        <f>IF(Supuestos!$D$3+P1&lt;100,$P$9*Supuestos!$C$44,IF(Supuestos!$D$3+P1=100,$P$9*Supuestos!$C$44,0))</f>
        <v>0</v>
      </c>
      <c r="AE45" s="1">
        <f>IF(Supuestos!$D$3+Q1&lt;100,$P$9*Supuestos!$C$44,IF(Supuestos!$D$3+Q1=100,$P$9*Supuestos!$C$44,0))</f>
        <v>0</v>
      </c>
      <c r="AF45" s="1">
        <f>IF(Supuestos!$D$3+R1&lt;100,$P$9*Supuestos!$C$44,IF(Supuestos!$D$3+R1=100,$P$9*Supuestos!$C$44,0))</f>
        <v>0</v>
      </c>
      <c r="AG45" s="1">
        <f>IF(Supuestos!$D$3+S1&lt;100,$P$9*Supuestos!$C$44,IF(Supuestos!$D$3+S1=100,$P$9*Supuestos!$C$44,0))</f>
        <v>0</v>
      </c>
      <c r="AH45" s="1">
        <f>IF(Supuestos!$D$3+T1&lt;100,$P$9*Supuestos!$C$44,IF(Supuestos!$D$3+T1=100,$P$9*Supuestos!$C$44,0))</f>
        <v>0</v>
      </c>
      <c r="AI45" s="1">
        <f>IF(Supuestos!$D$3+U1&lt;100,$P$9*Supuestos!$C$44,IF(Supuestos!$D$3+U1=100,$P$9*Supuestos!$C$44,0))</f>
        <v>0</v>
      </c>
      <c r="AJ45" s="1">
        <f>IF(Supuestos!$D$3+V1&lt;100,$P$9*Supuestos!$C$44,IF(Supuestos!$D$3+V1=100,$P$9*Supuestos!$C$44,0))</f>
        <v>0</v>
      </c>
      <c r="AK45" s="1">
        <f>IF(Supuestos!$D$3+W1&lt;100,$P$9*Supuestos!$C$44,IF(Supuestos!$D$3+W1=100,$P$9*Supuestos!$C$44,0))</f>
        <v>0</v>
      </c>
      <c r="AL45" s="1">
        <f>IF(Supuestos!$D$3+X1&lt;100,$P$9*Supuestos!$C$44,IF(Supuestos!$D$3+X1=100,$P$9*Supuestos!$C$44,0))</f>
        <v>0</v>
      </c>
      <c r="AM45" s="1">
        <f>IF(Supuestos!$D$3+Y1&lt;100,$P$9*Supuestos!$C$44,IF(Supuestos!$D$3+Y1=100,$P$9*Supuestos!$C$44,0))</f>
        <v>0</v>
      </c>
      <c r="AN45" s="1">
        <f>IF(Supuestos!$D$3+Z1&lt;100,$P$9*Supuestos!$C$44,IF(Supuestos!$D$3+Z1=100,$P$9*Supuestos!$C$44,0))</f>
        <v>0</v>
      </c>
      <c r="AO45" s="1">
        <f>IF(Supuestos!$D$3+AA1&lt;100,$P$9*Supuestos!$C$44,IF(Supuestos!$D$3+AA1=100,$P$9*Supuestos!$C$44,0))</f>
        <v>0</v>
      </c>
      <c r="AP45" s="1">
        <f>IF(Supuestos!$D$3+AB1&lt;100,$P$9*Supuestos!$C$44,IF(Supuestos!$D$3+AB1=100,$P$9*Supuestos!$C$44,0))</f>
        <v>0</v>
      </c>
      <c r="AQ45" s="1">
        <f>IF(Supuestos!$D$3+AC1&lt;100,$P$9*Supuestos!$C$44,IF(Supuestos!$D$3+AC1=100,$P$9*Supuestos!$C$44,0))</f>
        <v>0</v>
      </c>
      <c r="AR45" s="1">
        <f>IF(Supuestos!$D$3+AD1&lt;100,$P$9*Supuestos!$C$44,IF(Supuestos!$D$3+AD1=100,$P$9*Supuestos!$C$44,0))</f>
        <v>0</v>
      </c>
      <c r="AS45" s="1">
        <f>IF(Supuestos!$D$3+AE1&lt;100,$P$9*Supuestos!$C$44,IF(Supuestos!$D$3+AE1=100,$P$9*Supuestos!$C$44,0))</f>
        <v>0</v>
      </c>
      <c r="AT45" s="1">
        <f>IF(Supuestos!$D$3+AF1&lt;100,$P$9*Supuestos!$C$44,IF(Supuestos!$D$3+AF1=100,$P$9*Supuestos!$C$44,0))</f>
        <v>0</v>
      </c>
      <c r="AU45" s="1">
        <f>IF(Supuestos!$D$3+AG1&lt;100,$P$9*Supuestos!$C$44,IF(Supuestos!$D$3+AG1=100,$P$9*Supuestos!$C$44,0))</f>
        <v>0</v>
      </c>
      <c r="AV45" s="1">
        <f>IF(Supuestos!$D$3+AH1&lt;100,$P$9*Supuestos!$C$44,IF(Supuestos!$D$3+AH1=100,$P$9*Supuestos!$C$44,0))</f>
        <v>0</v>
      </c>
      <c r="AW45" s="1">
        <f>IF(Supuestos!$D$3+AI1&lt;100,$P$9*Supuestos!$C$44,IF(Supuestos!$D$3+AI1=100,$P$9*Supuestos!$C$44,0))</f>
        <v>0</v>
      </c>
      <c r="AX45" s="1">
        <f>IF(Supuestos!$D$3+AJ1&lt;100,$P$9*Supuestos!$C$44,IF(Supuestos!$D$3+AJ1=100,$P$9*Supuestos!$C$44,0))</f>
        <v>0</v>
      </c>
      <c r="AY45" s="1">
        <f>IF(Supuestos!$D$3+AK1&lt;100,$P$9*Supuestos!$C$44,IF(Supuestos!$D$3+AK1=100,$P$9*Supuestos!$C$44,0))</f>
        <v>0</v>
      </c>
      <c r="AZ45" s="1">
        <f>IF(Supuestos!$D$3+AL1&lt;100,$P$9*Supuestos!$C$44,IF(Supuestos!$D$3+AL1=100,$P$9*Supuestos!$C$44,0))</f>
        <v>0</v>
      </c>
      <c r="BA45" s="1">
        <f>IF(Supuestos!$D$3+AM1&lt;100,$P$9*Supuestos!$C$44,IF(Supuestos!$D$3+AM1=100,$P$9*Supuestos!$C$44,0))</f>
        <v>0</v>
      </c>
      <c r="BB45" s="1">
        <f>IF(Supuestos!$D$3+AN1&lt;100,$P$9*Supuestos!$C$44,IF(Supuestos!$D$3+AN1=100,$P$9*Supuestos!$C$44,0))</f>
        <v>0</v>
      </c>
      <c r="BC45" s="1">
        <f>IF(Supuestos!$D$3+AO1&lt;100,$P$9*Supuestos!$C$44,IF(Supuestos!$D$3+AO1=100,$P$9*Supuestos!$C$44,0))</f>
        <v>0</v>
      </c>
      <c r="BD45" s="1">
        <f>IF(Supuestos!$D$3+AP1&lt;100,$P$9*Supuestos!$C$44,IF(Supuestos!$D$3+AP1=100,$P$9*Supuestos!$C$44,0))</f>
        <v>0</v>
      </c>
      <c r="BE45" s="1">
        <f>IF(Supuestos!$D$3+AQ1&lt;100,$P$9*Supuestos!$C$44,IF(Supuestos!$D$3+AQ1=100,$P$9*Supuestos!$C$44,0))</f>
        <v>0</v>
      </c>
      <c r="BF45" s="1">
        <f>IF(Supuestos!$D$3+AR1&lt;100,$P$9*Supuestos!$C$44,IF(Supuestos!$D$3+AR1=100,$P$9*Supuestos!$C$44,0))</f>
        <v>0</v>
      </c>
      <c r="BG45" s="1">
        <f>IF(Supuestos!$D$3+AS1&lt;100,$P$9*Supuestos!$C$44,IF(Supuestos!$D$3+AS1=100,$P$9*Supuestos!$C$44,0))</f>
        <v>0</v>
      </c>
      <c r="BH45" s="1">
        <f>IF(Supuestos!$D$3+AT1&lt;100,$P$9*Supuestos!$C$44,IF(Supuestos!$D$3+AT1=100,$P$9*Supuestos!$C$44,0))</f>
        <v>0</v>
      </c>
      <c r="BI45" s="1">
        <f>IF(Supuestos!$D$3+AU1&lt;100,$P$9*Supuestos!$C$44,IF(Supuestos!$D$3+AU1=100,$P$9*Supuestos!$C$44,0))</f>
        <v>0</v>
      </c>
      <c r="BJ45" s="1">
        <f>IF(Supuestos!$D$3+AV1&lt;100,$P$9*Supuestos!$C$44,IF(Supuestos!$D$3+AV1=100,$P$9*Supuestos!$C$44,0))</f>
        <v>0</v>
      </c>
      <c r="BK45" s="1">
        <f>IF(Supuestos!$D$3+AW1&lt;100,$P$9*Supuestos!$C$44,IF(Supuestos!$D$3+AW1=100,$P$9*Supuestos!$C$44,0))</f>
        <v>0</v>
      </c>
      <c r="BL45" s="1">
        <f>IF(Supuestos!$D$3+AX1&lt;100,$P$9*Supuestos!$C$44,IF(Supuestos!$D$3+AX1=100,$P$9*Supuestos!$C$44,0))</f>
        <v>0</v>
      </c>
      <c r="BM45" s="1">
        <f>IF(Supuestos!$D$3+AY1&lt;100,$P$9*Supuestos!$C$44,IF(Supuestos!$D$3+AY1=100,$P$9*Supuestos!$C$44,0))</f>
        <v>0</v>
      </c>
      <c r="BN45" s="1">
        <f>IF(Supuestos!$D$3+AZ1&lt;100,$P$9*Supuestos!$C$44,IF(Supuestos!$D$3+AZ1=100,$P$9*Supuestos!$C$44,0))</f>
        <v>0</v>
      </c>
      <c r="BO45" s="1">
        <f>IF(Supuestos!$D$3+BA1&lt;100,$P$9*Supuestos!$C$44,IF(Supuestos!$D$3+BA1=100,$P$9*Supuestos!$C$44,0))</f>
        <v>0</v>
      </c>
      <c r="BP45" s="1">
        <f>IF(Supuestos!$D$3+BB1&lt;100,$P$9*Supuestos!$C$44,IF(Supuestos!$D$3+BB1=100,$P$9*Supuestos!$C$44,0))</f>
        <v>0</v>
      </c>
      <c r="BQ45" s="1">
        <f>IF(Supuestos!$D$3+BC1&lt;100,$P$9*Supuestos!$C$44,IF(Supuestos!$D$3+BC1=100,$P$9*Supuestos!$C$44,0))</f>
        <v>0</v>
      </c>
      <c r="BR45" s="1">
        <f>IF(Supuestos!$D$3+BD1&lt;100,$P$9*Supuestos!$C$44,IF(Supuestos!$D$3+BD1=100,$P$9*Supuestos!$C$44,0))</f>
        <v>0</v>
      </c>
      <c r="BS45" s="1">
        <f>IF(Supuestos!$D$3+BE1&lt;100,$P$9*Supuestos!$C$44,IF(Supuestos!$D$3+BE1=100,$P$9*Supuestos!$C$44,0))</f>
        <v>0</v>
      </c>
      <c r="BT45" s="1">
        <f>IF(Supuestos!$D$3+BF1&lt;100,$P$9*Supuestos!$C$44,IF(Supuestos!$D$3+BF1=100,$P$9*Supuestos!$C$44,0))</f>
        <v>0</v>
      </c>
      <c r="BU45" s="1">
        <f>IF(Supuestos!$D$3+BG1&lt;100,$P$9*Supuestos!$C$44,IF(Supuestos!$D$3+BG1=100,$P$9*Supuestos!$C$44,0))</f>
        <v>0</v>
      </c>
      <c r="BV45" s="1">
        <f>IF(Supuestos!$D$3+BH1&lt;100,$P$9*Supuestos!$C$44,IF(Supuestos!$D$3+BH1=100,$P$9*Supuestos!$C$44,0))</f>
        <v>0</v>
      </c>
      <c r="BW45" s="1">
        <f>IF(Supuestos!$D$3+BI1&lt;100,$P$9*Supuestos!$C$44,IF(Supuestos!$D$3+BI1=100,$P$9*Supuestos!$C$44,0))</f>
        <v>0</v>
      </c>
      <c r="BX45" s="1">
        <f>IF(Supuestos!$D$3+BJ1&lt;100,$P$9*Supuestos!$C$44,IF(Supuestos!$D$3+BJ1=100,$P$9*Supuestos!$C$44,0))</f>
        <v>0</v>
      </c>
      <c r="BY45" s="1">
        <f>IF(Supuestos!$D$3+BK1&lt;100,$P$9*Supuestos!$C$44,IF(Supuestos!$D$3+BK1=100,$P$9*Supuestos!$C$44,0))</f>
        <v>0</v>
      </c>
      <c r="BZ45" s="1">
        <f>IF(Supuestos!$D$3+BL1&lt;100,$P$9*Supuestos!$C$44,IF(Supuestos!$D$3+BL1=100,$P$9*Supuestos!$C$44,0))</f>
        <v>0</v>
      </c>
      <c r="CA45" s="1">
        <f>IF(Supuestos!$D$3+BM1&lt;100,$P$9*Supuestos!$C$44,IF(Supuestos!$D$3+BM1=100,$P$9*Supuestos!$C$44,0))</f>
        <v>0</v>
      </c>
      <c r="CB45" s="1">
        <f>IF(Supuestos!$D$3+BN1&lt;100,$P$9*Supuestos!$C$44,IF(Supuestos!$D$3+BN1=100,$P$9*Supuestos!$C$44,0))</f>
        <v>0</v>
      </c>
      <c r="CC45" s="1">
        <f>IF(Supuestos!$D$3+BO1&lt;100,$P$9*Supuestos!$C$44,IF(Supuestos!$D$3+BO1=100,$P$9*Supuestos!$C$44,0))</f>
        <v>0</v>
      </c>
      <c r="CD45" s="1">
        <f>IF(Supuestos!$D$3+BP1&lt;100,$P$9*Supuestos!$C$44,IF(Supuestos!$D$3+BP1=100,$P$9*Supuestos!$C$44,0))</f>
        <v>0</v>
      </c>
      <c r="CE45" s="1">
        <f>IF(Supuestos!$D$3+BQ1&lt;100,$P$9*Supuestos!$C$44,IF(Supuestos!$D$3+BQ1=100,$P$9*Supuestos!$C$44,0))</f>
        <v>0</v>
      </c>
      <c r="CF45" s="1">
        <f>IF(Supuestos!$D$3+BR1&lt;100,$P$9*Supuestos!$C$44,IF(Supuestos!$D$3+BR1=100,$P$9*Supuestos!$C$44,0))</f>
        <v>0</v>
      </c>
      <c r="CG45" s="1">
        <f>IF(Supuestos!$D$3+BS1&lt;100,$P$9*Supuestos!$C$44,IF(Supuestos!$D$3+BS1=100,$P$9*Supuestos!$C$44,0))</f>
        <v>0</v>
      </c>
      <c r="CH45" s="1">
        <f>IF(Supuestos!$D$3+BT1&lt;100,$P$9*Supuestos!$C$44,IF(Supuestos!$D$3+BT1=100,$P$9*Supuestos!$C$44,0))</f>
        <v>0</v>
      </c>
      <c r="CI45" s="1">
        <f>IF(Supuestos!$D$3+BU1&lt;100,$P$9*Supuestos!$C$44,IF(Supuestos!$D$3+BU1=100,$P$9*Supuestos!$C$44,0))</f>
        <v>0</v>
      </c>
      <c r="CJ45" s="1">
        <f>IF(Supuestos!$D$3+BV1&lt;100,$P$9*Supuestos!$C$44,IF(Supuestos!$D$3+BV1=100,$P$9*Supuestos!$C$44,0))</f>
        <v>0</v>
      </c>
      <c r="CK45" s="1">
        <f>IF(Supuestos!$D$3+BW1&lt;100,$P$9*Supuestos!$C$44,IF(Supuestos!$D$3+BW1=100,$P$9*Supuestos!$C$44,0))</f>
        <v>0</v>
      </c>
      <c r="CL45" s="1">
        <f>IF(Supuestos!$D$3+BX1&lt;100,$P$9*Supuestos!$C$44,IF(Supuestos!$D$3+BX1=100,$P$9*Supuestos!$C$44,0))</f>
        <v>0</v>
      </c>
      <c r="CM45" s="1">
        <f>IF(Supuestos!$D$3+BY1&lt;100,$P$9*Supuestos!$C$44,IF(Supuestos!$D$3+BY1=100,$P$9*Supuestos!$C$44,0))</f>
        <v>0</v>
      </c>
      <c r="CN45" s="1">
        <f>IF(Supuestos!$D$3+BZ1&lt;100,$P$9*Supuestos!$C$44,IF(Supuestos!$D$3+BZ1=100,$P$9*Supuestos!$C$44,0))</f>
        <v>0</v>
      </c>
      <c r="CO45" s="1">
        <f>IF(Supuestos!$D$3+CA1&lt;100,$P$9*Supuestos!$C$44,IF(Supuestos!$D$3+CA1=100,$P$9*Supuestos!$C$44,0))</f>
        <v>0</v>
      </c>
      <c r="CP45" s="1">
        <f>IF(Supuestos!$D$3+CB1&lt;100,$P$9*Supuestos!$C$44,IF(Supuestos!$D$3+CB1=100,$P$9*Supuestos!$C$44,0))</f>
        <v>0</v>
      </c>
      <c r="CQ45" s="1">
        <f>IF(Supuestos!$D$3+CC1&lt;100,$P$9*Supuestos!$C$44,IF(Supuestos!$D$3+CC1=100,$P$9*Supuestos!$C$44,0))</f>
        <v>0</v>
      </c>
      <c r="CR45" s="1">
        <f>IF(Supuestos!$D$3+CD1&lt;100,$P$9*Supuestos!$C$44,IF(Supuestos!$D$3+CD1=100,$P$9*Supuestos!$C$44,0))</f>
        <v>0</v>
      </c>
      <c r="CS45" s="1">
        <f>IF(Supuestos!$D$3+CE1&lt;100,$P$9*Supuestos!$C$44,IF(Supuestos!$D$3+CE1=100,$P$9*Supuestos!$C$44,0))</f>
        <v>0</v>
      </c>
      <c r="CT45" s="1">
        <f>IF(Supuestos!$D$3+CF1&lt;100,$P$9*Supuestos!$C$44,IF(Supuestos!$D$3+CF1=100,$P$9*Supuestos!$C$44,0))</f>
        <v>0</v>
      </c>
      <c r="CU45" s="1">
        <f>IF(Supuestos!$D$3+CG1&lt;100,$P$9*Supuestos!$C$44,IF(Supuestos!$D$3+CG1=100,$P$9*Supuestos!$C$44,0))</f>
        <v>0</v>
      </c>
      <c r="CV45" s="1">
        <f>IF(Supuestos!$D$3+CH1&lt;100,$P$9*Supuestos!$C$44,IF(Supuestos!$D$3+CH1=100,$P$9*Supuestos!$C$44,0))</f>
        <v>0</v>
      </c>
      <c r="CW45" s="1">
        <f>IF(Supuestos!$D$3+CI1&lt;100,$P$9*Supuestos!$C$44,IF(Supuestos!$D$3+CI1=100,$P$9*Supuestos!$C$44,0))</f>
        <v>0</v>
      </c>
      <c r="CX45" s="1">
        <f>IF(Supuestos!$D$3+CJ1&lt;100,$P$9*Supuestos!$C$44,IF(Supuestos!$D$3+CJ1=100,$P$9*Supuestos!$C$44,0))</f>
        <v>0</v>
      </c>
    </row>
    <row r="46" spans="1:155" x14ac:dyDescent="0.35">
      <c r="A46" s="128">
        <v>15</v>
      </c>
      <c r="P46" s="129"/>
      <c r="Q46" s="1">
        <f>Q$9*Supuestos!$D$3*Supuestos!$C$44</f>
        <v>0</v>
      </c>
      <c r="R46" s="1">
        <f>IF(Supuestos!$D$3+C1&lt;100,$Q$9*Supuestos!$C$44,IF(Supuestos!$D$3+C1=100,$Q$9*Supuestos!$C$44,0))</f>
        <v>0</v>
      </c>
      <c r="S46" s="1">
        <f>IF(Supuestos!$D$3+D1&lt;100,$Q$9*Supuestos!$C$44,IF(Supuestos!$D$3+D1=100,$Q$9*Supuestos!$C$44,0))</f>
        <v>0</v>
      </c>
      <c r="T46" s="1">
        <f>IF(Supuestos!$D$3+E1&lt;100,$Q$9*Supuestos!$C$44,IF(Supuestos!$D$3+E1=100,$Q$9*Supuestos!$C$44,0))</f>
        <v>0</v>
      </c>
      <c r="U46" s="1">
        <f>IF(Supuestos!$D$3+F1&lt;100,$Q$9*Supuestos!$C$44,IF(Supuestos!$D$3+F1=100,$Q$9*Supuestos!$C$44,0))</f>
        <v>0</v>
      </c>
      <c r="V46" s="1">
        <f>IF(Supuestos!$D$3+G1&lt;100,$Q$9*Supuestos!$C$44,IF(Supuestos!$D$3+G1=100,$Q$9*Supuestos!$C$44,0))</f>
        <v>0</v>
      </c>
      <c r="W46" s="1">
        <f>IF(Supuestos!$D$3+H1&lt;100,$Q$9*Supuestos!$C$44,IF(Supuestos!$D$3+H1=100,$Q$9*Supuestos!$C$44,0))</f>
        <v>0</v>
      </c>
      <c r="X46" s="1">
        <f>IF(Supuestos!$D$3+I1&lt;100,$Q$9*Supuestos!$C$44,IF(Supuestos!$D$3+I1=100,$Q$9*Supuestos!$C$44,0))</f>
        <v>0</v>
      </c>
      <c r="Y46" s="1">
        <f>IF(Supuestos!$D$3+J1&lt;100,$Q$9*Supuestos!$C$44,IF(Supuestos!$D$3+J1=100,$Q$9*Supuestos!$C$44,0))</f>
        <v>0</v>
      </c>
      <c r="Z46" s="1">
        <f>IF(Supuestos!$D$3+K1&lt;100,$Q$9*Supuestos!$C$44,IF(Supuestos!$D$3+K1=100,$Q$9*Supuestos!$C$44,0))</f>
        <v>0</v>
      </c>
      <c r="AA46" s="1">
        <f>IF(Supuestos!$D$3+L1&lt;100,$Q$9*Supuestos!$C$44,IF(Supuestos!$D$3+L1=100,$Q$9*Supuestos!$C$44,0))</f>
        <v>0</v>
      </c>
      <c r="AB46" s="1">
        <f>IF(Supuestos!$D$3+M1&lt;100,$Q$9*Supuestos!$C$44,IF(Supuestos!$D$3+M1=100,$Q$9*Supuestos!$C$44,0))</f>
        <v>0</v>
      </c>
      <c r="AC46" s="1">
        <f>IF(Supuestos!$D$3+N1&lt;100,$Q$9*Supuestos!$C$44,IF(Supuestos!$D$3+N1=100,$Q$9*Supuestos!$C$44,0))</f>
        <v>0</v>
      </c>
      <c r="AD46" s="1">
        <f>IF(Supuestos!$D$3+O1&lt;100,$Q$9*Supuestos!$C$44,IF(Supuestos!$D$3+O1=100,$Q$9*Supuestos!$C$44,0))</f>
        <v>0</v>
      </c>
      <c r="AE46" s="1">
        <f>IF(Supuestos!$D$3+P1&lt;100,$Q$9*Supuestos!$C$44,IF(Supuestos!$D$3+P1=100,$Q$9*Supuestos!$C$44,0))</f>
        <v>0</v>
      </c>
      <c r="AF46" s="1">
        <f>IF(Supuestos!$D$3+Q1&lt;100,$Q$9*Supuestos!$C$44,IF(Supuestos!$D$3+Q1=100,$Q$9*Supuestos!$C$44,0))</f>
        <v>0</v>
      </c>
      <c r="AG46" s="1">
        <f>IF(Supuestos!$D$3+R1&lt;100,$Q$9*Supuestos!$C$44,IF(Supuestos!$D$3+R1=100,$Q$9*Supuestos!$C$44,0))</f>
        <v>0</v>
      </c>
      <c r="AH46" s="1">
        <f>IF(Supuestos!$D$3+S1&lt;100,$Q$9*Supuestos!$C$44,IF(Supuestos!$D$3+S1=100,$Q$9*Supuestos!$C$44,0))</f>
        <v>0</v>
      </c>
      <c r="AI46" s="1">
        <f>IF(Supuestos!$D$3+T1&lt;100,$Q$9*Supuestos!$C$44,IF(Supuestos!$D$3+T1=100,$Q$9*Supuestos!$C$44,0))</f>
        <v>0</v>
      </c>
      <c r="AJ46" s="1">
        <f>IF(Supuestos!$D$3+U1&lt;100,$Q$9*Supuestos!$C$44,IF(Supuestos!$D$3+U1=100,$Q$9*Supuestos!$C$44,0))</f>
        <v>0</v>
      </c>
      <c r="AK46" s="1">
        <f>IF(Supuestos!$D$3+V1&lt;100,$Q$9*Supuestos!$C$44,IF(Supuestos!$D$3+V1=100,$Q$9*Supuestos!$C$44,0))</f>
        <v>0</v>
      </c>
      <c r="AL46" s="1">
        <f>IF(Supuestos!$D$3+W1&lt;100,$Q$9*Supuestos!$C$44,IF(Supuestos!$D$3+W1=100,$Q$9*Supuestos!$C$44,0))</f>
        <v>0</v>
      </c>
      <c r="AM46" s="1">
        <f>IF(Supuestos!$D$3+X1&lt;100,$Q$9*Supuestos!$C$44,IF(Supuestos!$D$3+X1=100,$Q$9*Supuestos!$C$44,0))</f>
        <v>0</v>
      </c>
      <c r="AN46" s="1">
        <f>IF(Supuestos!$D$3+Y1&lt;100,$Q$9*Supuestos!$C$44,IF(Supuestos!$D$3+Y1=100,$Q$9*Supuestos!$C$44,0))</f>
        <v>0</v>
      </c>
      <c r="AO46" s="1">
        <f>IF(Supuestos!$D$3+Z1&lt;100,$Q$9*Supuestos!$C$44,IF(Supuestos!$D$3+Z1=100,$Q$9*Supuestos!$C$44,0))</f>
        <v>0</v>
      </c>
      <c r="AP46" s="1">
        <f>IF(Supuestos!$D$3+AA1&lt;100,$Q$9*Supuestos!$C$44,IF(Supuestos!$D$3+AA1=100,$Q$9*Supuestos!$C$44,0))</f>
        <v>0</v>
      </c>
      <c r="AQ46" s="1">
        <f>IF(Supuestos!$D$3+AB1&lt;100,$Q$9*Supuestos!$C$44,IF(Supuestos!$D$3+AB1=100,$Q$9*Supuestos!$C$44,0))</f>
        <v>0</v>
      </c>
      <c r="AR46" s="1">
        <f>IF(Supuestos!$D$3+AC1&lt;100,$Q$9*Supuestos!$C$44,IF(Supuestos!$D$3+AC1=100,$Q$9*Supuestos!$C$44,0))</f>
        <v>0</v>
      </c>
      <c r="AS46" s="1">
        <f>IF(Supuestos!$D$3+AD1&lt;100,$Q$9*Supuestos!$C$44,IF(Supuestos!$D$3+AD1=100,$Q$9*Supuestos!$C$44,0))</f>
        <v>0</v>
      </c>
      <c r="AT46" s="1">
        <f>IF(Supuestos!$D$3+AE1&lt;100,$Q$9*Supuestos!$C$44,IF(Supuestos!$D$3+AE1=100,$Q$9*Supuestos!$C$44,0))</f>
        <v>0</v>
      </c>
      <c r="AU46" s="1">
        <f>IF(Supuestos!$D$3+AF1&lt;100,$Q$9*Supuestos!$C$44,IF(Supuestos!$D$3+AF1=100,$Q$9*Supuestos!$C$44,0))</f>
        <v>0</v>
      </c>
      <c r="AV46" s="1">
        <f>IF(Supuestos!$D$3+AG1&lt;100,$Q$9*Supuestos!$C$44,IF(Supuestos!$D$3+AG1=100,$Q$9*Supuestos!$C$44,0))</f>
        <v>0</v>
      </c>
      <c r="AW46" s="1">
        <f>IF(Supuestos!$D$3+AH1&lt;100,$Q$9*Supuestos!$C$44,IF(Supuestos!$D$3+AH1=100,$Q$9*Supuestos!$C$44,0))</f>
        <v>0</v>
      </c>
      <c r="AX46" s="1">
        <f>IF(Supuestos!$D$3+AI1&lt;100,$Q$9*Supuestos!$C$44,IF(Supuestos!$D$3+AI1=100,$Q$9*Supuestos!$C$44,0))</f>
        <v>0</v>
      </c>
      <c r="AY46" s="1">
        <f>IF(Supuestos!$D$3+AJ1&lt;100,$Q$9*Supuestos!$C$44,IF(Supuestos!$D$3+AJ1=100,$Q$9*Supuestos!$C$44,0))</f>
        <v>0</v>
      </c>
      <c r="AZ46" s="1">
        <f>IF(Supuestos!$D$3+AK1&lt;100,$Q$9*Supuestos!$C$44,IF(Supuestos!$D$3+AK1=100,$Q$9*Supuestos!$C$44,0))</f>
        <v>0</v>
      </c>
      <c r="BA46" s="1">
        <f>IF(Supuestos!$D$3+AL1&lt;100,$Q$9*Supuestos!$C$44,IF(Supuestos!$D$3+AL1=100,$Q$9*Supuestos!$C$44,0))</f>
        <v>0</v>
      </c>
      <c r="BB46" s="1">
        <f>IF(Supuestos!$D$3+AM1&lt;100,$Q$9*Supuestos!$C$44,IF(Supuestos!$D$3+AM1=100,$Q$9*Supuestos!$C$44,0))</f>
        <v>0</v>
      </c>
      <c r="BC46" s="1">
        <f>IF(Supuestos!$D$3+AN1&lt;100,$Q$9*Supuestos!$C$44,IF(Supuestos!$D$3+AN1=100,$Q$9*Supuestos!$C$44,0))</f>
        <v>0</v>
      </c>
      <c r="BD46" s="1">
        <f>IF(Supuestos!$D$3+AO1&lt;100,$Q$9*Supuestos!$C$44,IF(Supuestos!$D$3+AO1=100,$Q$9*Supuestos!$C$44,0))</f>
        <v>0</v>
      </c>
      <c r="BE46" s="1">
        <f>IF(Supuestos!$D$3+AP1&lt;100,$Q$9*Supuestos!$C$44,IF(Supuestos!$D$3+AP1=100,$Q$9*Supuestos!$C$44,0))</f>
        <v>0</v>
      </c>
      <c r="BF46" s="1">
        <f>IF(Supuestos!$D$3+AQ1&lt;100,$Q$9*Supuestos!$C$44,IF(Supuestos!$D$3+AQ1=100,$Q$9*Supuestos!$C$44,0))</f>
        <v>0</v>
      </c>
      <c r="BG46" s="1">
        <f>IF(Supuestos!$D$3+AR1&lt;100,$Q$9*Supuestos!$C$44,IF(Supuestos!$D$3+AR1=100,$Q$9*Supuestos!$C$44,0))</f>
        <v>0</v>
      </c>
      <c r="BH46" s="1">
        <f>IF(Supuestos!$D$3+AS1&lt;100,$Q$9*Supuestos!$C$44,IF(Supuestos!$D$3+AS1=100,$Q$9*Supuestos!$C$44,0))</f>
        <v>0</v>
      </c>
      <c r="BI46" s="1">
        <f>IF(Supuestos!$D$3+AT1&lt;100,$Q$9*Supuestos!$C$44,IF(Supuestos!$D$3+AT1=100,$Q$9*Supuestos!$C$44,0))</f>
        <v>0</v>
      </c>
      <c r="BJ46" s="1">
        <f>IF(Supuestos!$D$3+AU1&lt;100,$Q$9*Supuestos!$C$44,IF(Supuestos!$D$3+AU1=100,$Q$9*Supuestos!$C$44,0))</f>
        <v>0</v>
      </c>
      <c r="BK46" s="1">
        <f>IF(Supuestos!$D$3+AV1&lt;100,$Q$9*Supuestos!$C$44,IF(Supuestos!$D$3+AV1=100,$Q$9*Supuestos!$C$44,0))</f>
        <v>0</v>
      </c>
      <c r="BL46" s="1">
        <f>IF(Supuestos!$D$3+AW1&lt;100,$Q$9*Supuestos!$C$44,IF(Supuestos!$D$3+AW1=100,$Q$9*Supuestos!$C$44,0))</f>
        <v>0</v>
      </c>
      <c r="BM46" s="1">
        <f>IF(Supuestos!$D$3+AX1&lt;100,$Q$9*Supuestos!$C$44,IF(Supuestos!$D$3+AX1=100,$Q$9*Supuestos!$C$44,0))</f>
        <v>0</v>
      </c>
      <c r="BN46" s="1">
        <f>IF(Supuestos!$D$3+AY1&lt;100,$Q$9*Supuestos!$C$44,IF(Supuestos!$D$3+AY1=100,$Q$9*Supuestos!$C$44,0))</f>
        <v>0</v>
      </c>
      <c r="BO46" s="1">
        <f>IF(Supuestos!$D$3+AZ1&lt;100,$Q$9*Supuestos!$C$44,IF(Supuestos!$D$3+AZ1=100,$Q$9*Supuestos!$C$44,0))</f>
        <v>0</v>
      </c>
      <c r="BP46" s="1">
        <f>IF(Supuestos!$D$3+BA1&lt;100,$Q$9*Supuestos!$C$44,IF(Supuestos!$D$3+BA1=100,$Q$9*Supuestos!$C$44,0))</f>
        <v>0</v>
      </c>
      <c r="BQ46" s="1">
        <f>IF(Supuestos!$D$3+BB1&lt;100,$Q$9*Supuestos!$C$44,IF(Supuestos!$D$3+BB1=100,$Q$9*Supuestos!$C$44,0))</f>
        <v>0</v>
      </c>
      <c r="BR46" s="1">
        <f>IF(Supuestos!$D$3+BC1&lt;100,$Q$9*Supuestos!$C$44,IF(Supuestos!$D$3+BC1=100,$Q$9*Supuestos!$C$44,0))</f>
        <v>0</v>
      </c>
      <c r="BS46" s="1">
        <f>IF(Supuestos!$D$3+BD1&lt;100,$Q$9*Supuestos!$C$44,IF(Supuestos!$D$3+BD1=100,$Q$9*Supuestos!$C$44,0))</f>
        <v>0</v>
      </c>
      <c r="BT46" s="1">
        <f>IF(Supuestos!$D$3+BE1&lt;100,$Q$9*Supuestos!$C$44,IF(Supuestos!$D$3+BE1=100,$Q$9*Supuestos!$C$44,0))</f>
        <v>0</v>
      </c>
      <c r="BU46" s="1">
        <f>IF(Supuestos!$D$3+BF1&lt;100,$Q$9*Supuestos!$C$44,IF(Supuestos!$D$3+BF1=100,$Q$9*Supuestos!$C$44,0))</f>
        <v>0</v>
      </c>
      <c r="BV46" s="1">
        <f>IF(Supuestos!$D$3+BG1&lt;100,$Q$9*Supuestos!$C$44,IF(Supuestos!$D$3+BG1=100,$Q$9*Supuestos!$C$44,0))</f>
        <v>0</v>
      </c>
      <c r="BW46" s="1">
        <f>IF(Supuestos!$D$3+BH1&lt;100,$Q$9*Supuestos!$C$44,IF(Supuestos!$D$3+BH1=100,$Q$9*Supuestos!$C$44,0))</f>
        <v>0</v>
      </c>
      <c r="BX46" s="1">
        <f>IF(Supuestos!$D$3+BI1&lt;100,$Q$9*Supuestos!$C$44,IF(Supuestos!$D$3+BI1=100,$Q$9*Supuestos!$C$44,0))</f>
        <v>0</v>
      </c>
      <c r="BY46" s="1">
        <f>IF(Supuestos!$D$3+BJ1&lt;100,$Q$9*Supuestos!$C$44,IF(Supuestos!$D$3+BJ1=100,$Q$9*Supuestos!$C$44,0))</f>
        <v>0</v>
      </c>
      <c r="BZ46" s="1">
        <f>IF(Supuestos!$D$3+BK1&lt;100,$Q$9*Supuestos!$C$44,IF(Supuestos!$D$3+BK1=100,$Q$9*Supuestos!$C$44,0))</f>
        <v>0</v>
      </c>
      <c r="CA46" s="1">
        <f>IF(Supuestos!$D$3+BL1&lt;100,$Q$9*Supuestos!$C$44,IF(Supuestos!$D$3+BL1=100,$Q$9*Supuestos!$C$44,0))</f>
        <v>0</v>
      </c>
      <c r="CB46" s="1">
        <f>IF(Supuestos!$D$3+BM1&lt;100,$Q$9*Supuestos!$C$44,IF(Supuestos!$D$3+BM1=100,$Q$9*Supuestos!$C$44,0))</f>
        <v>0</v>
      </c>
      <c r="CC46" s="1">
        <f>IF(Supuestos!$D$3+BN1&lt;100,$Q$9*Supuestos!$C$44,IF(Supuestos!$D$3+BN1=100,$Q$9*Supuestos!$C$44,0))</f>
        <v>0</v>
      </c>
      <c r="CD46" s="1">
        <f>IF(Supuestos!$D$3+BO1&lt;100,$Q$9*Supuestos!$C$44,IF(Supuestos!$D$3+BO1=100,$Q$9*Supuestos!$C$44,0))</f>
        <v>0</v>
      </c>
      <c r="CE46" s="1">
        <f>IF(Supuestos!$D$3+BP1&lt;100,$Q$9*Supuestos!$C$44,IF(Supuestos!$D$3+BP1=100,$Q$9*Supuestos!$C$44,0))</f>
        <v>0</v>
      </c>
      <c r="CF46" s="1">
        <f>IF(Supuestos!$D$3+BQ1&lt;100,$Q$9*Supuestos!$C$44,IF(Supuestos!$D$3+BQ1=100,$Q$9*Supuestos!$C$44,0))</f>
        <v>0</v>
      </c>
      <c r="CG46" s="1">
        <f>IF(Supuestos!$D$3+BR1&lt;100,$Q$9*Supuestos!$C$44,IF(Supuestos!$D$3+BR1=100,$Q$9*Supuestos!$C$44,0))</f>
        <v>0</v>
      </c>
      <c r="CH46" s="1">
        <f>IF(Supuestos!$D$3+BS1&lt;100,$Q$9*Supuestos!$C$44,IF(Supuestos!$D$3+BS1=100,$Q$9*Supuestos!$C$44,0))</f>
        <v>0</v>
      </c>
      <c r="CI46" s="1">
        <f>IF(Supuestos!$D$3+BT1&lt;100,$Q$9*Supuestos!$C$44,IF(Supuestos!$D$3+BT1=100,$Q$9*Supuestos!$C$44,0))</f>
        <v>0</v>
      </c>
      <c r="CJ46" s="1">
        <f>IF(Supuestos!$D$3+BU1&lt;100,$Q$9*Supuestos!$C$44,IF(Supuestos!$D$3+BU1=100,$Q$9*Supuestos!$C$44,0))</f>
        <v>0</v>
      </c>
      <c r="CK46" s="1">
        <f>IF(Supuestos!$D$3+BV1&lt;100,$Q$9*Supuestos!$C$44,IF(Supuestos!$D$3+BV1=100,$Q$9*Supuestos!$C$44,0))</f>
        <v>0</v>
      </c>
      <c r="CL46" s="1">
        <f>IF(Supuestos!$D$3+BW1&lt;100,$Q$9*Supuestos!$C$44,IF(Supuestos!$D$3+BW1=100,$Q$9*Supuestos!$C$44,0))</f>
        <v>0</v>
      </c>
      <c r="CM46" s="1">
        <f>IF(Supuestos!$D$3+BX1&lt;100,$Q$9*Supuestos!$C$44,IF(Supuestos!$D$3+BX1=100,$Q$9*Supuestos!$C$44,0))</f>
        <v>0</v>
      </c>
      <c r="CN46" s="1">
        <f>IF(Supuestos!$D$3+BY1&lt;100,$Q$9*Supuestos!$C$44,IF(Supuestos!$D$3+BY1=100,$Q$9*Supuestos!$C$44,0))</f>
        <v>0</v>
      </c>
      <c r="CO46" s="1">
        <f>IF(Supuestos!$D$3+BZ1&lt;100,$Q$9*Supuestos!$C$44,IF(Supuestos!$D$3+BZ1=100,$Q$9*Supuestos!$C$44,0))</f>
        <v>0</v>
      </c>
      <c r="CP46" s="1">
        <f>IF(Supuestos!$D$3+CA1&lt;100,$Q$9*Supuestos!$C$44,IF(Supuestos!$D$3+CA1=100,$Q$9*Supuestos!$C$44,0))</f>
        <v>0</v>
      </c>
      <c r="CQ46" s="1">
        <f>IF(Supuestos!$D$3+CB1&lt;100,$Q$9*Supuestos!$C$44,IF(Supuestos!$D$3+CB1=100,$Q$9*Supuestos!$C$44,0))</f>
        <v>0</v>
      </c>
      <c r="CR46" s="1">
        <f>IF(Supuestos!$D$3+CC1&lt;100,$Q$9*Supuestos!$C$44,IF(Supuestos!$D$3+CC1=100,$Q$9*Supuestos!$C$44,0))</f>
        <v>0</v>
      </c>
      <c r="CS46" s="1">
        <f>IF(Supuestos!$D$3+CD1&lt;100,$Q$9*Supuestos!$C$44,IF(Supuestos!$D$3+CD1=100,$Q$9*Supuestos!$C$44,0))</f>
        <v>0</v>
      </c>
      <c r="CT46" s="1">
        <f>IF(Supuestos!$D$3+CE1&lt;100,$Q$9*Supuestos!$C$44,IF(Supuestos!$D$3+CE1=100,$Q$9*Supuestos!$C$44,0))</f>
        <v>0</v>
      </c>
      <c r="CU46" s="1">
        <f>IF(Supuestos!$D$3+CF1&lt;100,$Q$9*Supuestos!$C$44,IF(Supuestos!$D$3+CF1=100,$Q$9*Supuestos!$C$44,0))</f>
        <v>0</v>
      </c>
      <c r="CV46" s="1">
        <f>IF(Supuestos!$D$3+CG1&lt;100,$Q$9*Supuestos!$C$44,IF(Supuestos!$D$3+CG1=100,$Q$9*Supuestos!$C$44,0))</f>
        <v>0</v>
      </c>
      <c r="CW46" s="1">
        <f>IF(Supuestos!$D$3+CH1&lt;100,$Q$9*Supuestos!$C$44,IF(Supuestos!$D$3+CH1=100,$Q$9*Supuestos!$C$44,0))</f>
        <v>0</v>
      </c>
      <c r="CX46" s="1">
        <f>IF(Supuestos!$D$3+CI1&lt;100,$Q$9*Supuestos!$C$44,IF(Supuestos!$D$3+CI1=100,$Q$9*Supuestos!$C$44,0))</f>
        <v>0</v>
      </c>
    </row>
    <row r="47" spans="1:155" x14ac:dyDescent="0.35">
      <c r="A47" s="128">
        <v>16</v>
      </c>
      <c r="Q47" s="129"/>
      <c r="R47" s="1">
        <f>R$9*Supuestos!$D$3*Supuestos!$C$44</f>
        <v>0</v>
      </c>
      <c r="S47" s="1">
        <f>IF(Supuestos!$D$3+C1&lt;100,$R$9*Supuestos!$C$44,IF(Supuestos!$D$3=100,$R$9*Supuestos!$C$44,0))</f>
        <v>0</v>
      </c>
      <c r="T47" s="1">
        <f>IF(Supuestos!$D$3+D1&lt;100,$R$9*Supuestos!$C$44,IF(Supuestos!$D$3=100,$R$9*Supuestos!$C$44,0))</f>
        <v>0</v>
      </c>
      <c r="U47" s="1">
        <f>IF(Supuestos!$D$3+E1&lt;100,$R$9*Supuestos!$C$44,IF(Supuestos!$D$3=100,$R$9*Supuestos!$C$44,0))</f>
        <v>0</v>
      </c>
      <c r="V47" s="1">
        <f>IF(Supuestos!$D$3+F1&lt;100,$R$9*Supuestos!$C$44,IF(Supuestos!$D$3=100,$R$9*Supuestos!$C$44,0))</f>
        <v>0</v>
      </c>
      <c r="W47" s="1">
        <f>IF(Supuestos!$D$3+G1&lt;100,$R$9*Supuestos!$C$44,IF(Supuestos!$D$3=100,$R$9*Supuestos!$C$44,0))</f>
        <v>0</v>
      </c>
      <c r="X47" s="1">
        <f>IF(Supuestos!$D$3+H1&lt;100,$R$9*Supuestos!$C$44,IF(Supuestos!$D$3=100,$R$9*Supuestos!$C$44,0))</f>
        <v>0</v>
      </c>
      <c r="Y47" s="1">
        <f>IF(Supuestos!$D$3+I1&lt;100,$R$9*Supuestos!$C$44,IF(Supuestos!$D$3=100,$R$9*Supuestos!$C$44,0))</f>
        <v>0</v>
      </c>
      <c r="Z47" s="1">
        <f>IF(Supuestos!$D$3+J1&lt;100,$R$9*Supuestos!$C$44,IF(Supuestos!$D$3=100,$R$9*Supuestos!$C$44,0))</f>
        <v>0</v>
      </c>
      <c r="AA47" s="1">
        <f>IF(Supuestos!$D$3+K1&lt;100,$R$9*Supuestos!$C$44,IF(Supuestos!$D$3=100,$R$9*Supuestos!$C$44,0))</f>
        <v>0</v>
      </c>
      <c r="AB47" s="1">
        <f>IF(Supuestos!$D$3+L1&lt;100,$R$9*Supuestos!$C$44,IF(Supuestos!$D$3=100,$R$9*Supuestos!$C$44,0))</f>
        <v>0</v>
      </c>
      <c r="AC47" s="1">
        <f>IF(Supuestos!$D$3+M1&lt;100,$R$9*Supuestos!$C$44,IF(Supuestos!$D$3=100,$R$9*Supuestos!$C$44,0))</f>
        <v>0</v>
      </c>
      <c r="AD47" s="1">
        <f>IF(Supuestos!$D$3+N1&lt;100,$R$9*Supuestos!$C$44,IF(Supuestos!$D$3=100,$R$9*Supuestos!$C$44,0))</f>
        <v>0</v>
      </c>
      <c r="AE47" s="1">
        <f>IF(Supuestos!$D$3+O1&lt;100,$R$9*Supuestos!$C$44,IF(Supuestos!$D$3=100,$R$9*Supuestos!$C$44,0))</f>
        <v>0</v>
      </c>
      <c r="AF47" s="1">
        <f>IF(Supuestos!$D$3+P1&lt;100,$R$9*Supuestos!$C$44,IF(Supuestos!$D$3=100,$R$9*Supuestos!$C$44,0))</f>
        <v>0</v>
      </c>
      <c r="AG47" s="1">
        <f>IF(Supuestos!$D$3+Q1&lt;100,$R$9*Supuestos!$C$44,IF(Supuestos!$D$3=100,$R$9*Supuestos!$C$44,0))</f>
        <v>0</v>
      </c>
      <c r="AH47" s="1">
        <f>IF(Supuestos!$D$3+R1&lt;100,$R$9*Supuestos!$C$44,IF(Supuestos!$D$3=100,$R$9*Supuestos!$C$44,0))</f>
        <v>0</v>
      </c>
      <c r="AI47" s="1">
        <f>IF(Supuestos!$D$3+S1&lt;100,$R$9*Supuestos!$C$44,IF(Supuestos!$D$3=100,$R$9*Supuestos!$C$44,0))</f>
        <v>0</v>
      </c>
      <c r="AJ47" s="1">
        <f>IF(Supuestos!$D$3+T1&lt;100,$R$9*Supuestos!$C$44,IF(Supuestos!$D$3=100,$R$9*Supuestos!$C$44,0))</f>
        <v>0</v>
      </c>
      <c r="AK47" s="1">
        <f>IF(Supuestos!$D$3+U1&lt;100,$R$9*Supuestos!$C$44,IF(Supuestos!$D$3=100,$R$9*Supuestos!$C$44,0))</f>
        <v>0</v>
      </c>
      <c r="AL47" s="1">
        <f>IF(Supuestos!$D$3+V1&lt;100,$R$9*Supuestos!$C$44,IF(Supuestos!$D$3=100,$R$9*Supuestos!$C$44,0))</f>
        <v>0</v>
      </c>
      <c r="AM47" s="1">
        <f>IF(Supuestos!$D$3+W1&lt;100,$R$9*Supuestos!$C$44,IF(Supuestos!$D$3=100,$R$9*Supuestos!$C$44,0))</f>
        <v>0</v>
      </c>
      <c r="AN47" s="1">
        <f>IF(Supuestos!$D$3+X1&lt;100,$R$9*Supuestos!$C$44,IF(Supuestos!$D$3=100,$R$9*Supuestos!$C$44,0))</f>
        <v>0</v>
      </c>
      <c r="AO47" s="1">
        <f>IF(Supuestos!$D$3+Y1&lt;100,$R$9*Supuestos!$C$44,IF(Supuestos!$D$3=100,$R$9*Supuestos!$C$44,0))</f>
        <v>0</v>
      </c>
      <c r="AP47" s="1">
        <f>IF(Supuestos!$D$3+Z1&lt;100,$R$9*Supuestos!$C$44,IF(Supuestos!$D$3=100,$R$9*Supuestos!$C$44,0))</f>
        <v>0</v>
      </c>
      <c r="AQ47" s="1">
        <f>IF(Supuestos!$D$3+AA1&lt;100,$R$9*Supuestos!$C$44,IF(Supuestos!$D$3=100,$R$9*Supuestos!$C$44,0))</f>
        <v>0</v>
      </c>
      <c r="AR47" s="1">
        <f>IF(Supuestos!$D$3+AB1&lt;100,$R$9*Supuestos!$C$44,IF(Supuestos!$D$3=100,$R$9*Supuestos!$C$44,0))</f>
        <v>0</v>
      </c>
      <c r="AS47" s="1">
        <f>IF(Supuestos!$D$3+AC1&lt;100,$R$9*Supuestos!$C$44,IF(Supuestos!$D$3=100,$R$9*Supuestos!$C$44,0))</f>
        <v>0</v>
      </c>
      <c r="AT47" s="1">
        <f>IF(Supuestos!$D$3+AD1&lt;100,$R$9*Supuestos!$C$44,IF(Supuestos!$D$3=100,$R$9*Supuestos!$C$44,0))</f>
        <v>0</v>
      </c>
      <c r="AU47" s="1">
        <f>IF(Supuestos!$D$3+AE1&lt;100,$R$9*Supuestos!$C$44,IF(Supuestos!$D$3=100,$R$9*Supuestos!$C$44,0))</f>
        <v>0</v>
      </c>
      <c r="AV47" s="1">
        <f>IF(Supuestos!$D$3+AF1&lt;100,$R$9*Supuestos!$C$44,IF(Supuestos!$D$3=100,$R$9*Supuestos!$C$44,0))</f>
        <v>0</v>
      </c>
      <c r="AW47" s="1">
        <f>IF(Supuestos!$D$3+AG1&lt;100,$R$9*Supuestos!$C$44,IF(Supuestos!$D$3=100,$R$9*Supuestos!$C$44,0))</f>
        <v>0</v>
      </c>
      <c r="AX47" s="1">
        <f>IF(Supuestos!$D$3+AH1&lt;100,$R$9*Supuestos!$C$44,IF(Supuestos!$D$3=100,$R$9*Supuestos!$C$44,0))</f>
        <v>0</v>
      </c>
      <c r="AY47" s="1">
        <f>IF(Supuestos!$D$3+AI1&lt;100,$R$9*Supuestos!$C$44,IF(Supuestos!$D$3=100,$R$9*Supuestos!$C$44,0))</f>
        <v>0</v>
      </c>
      <c r="AZ47" s="1">
        <f>IF(Supuestos!$D$3+AJ1&lt;100,$R$9*Supuestos!$C$44,IF(Supuestos!$D$3=100,$R$9*Supuestos!$C$44,0))</f>
        <v>0</v>
      </c>
      <c r="BA47" s="1">
        <f>IF(Supuestos!$D$3+AK1&lt;100,$R$9*Supuestos!$C$44,IF(Supuestos!$D$3=100,$R$9*Supuestos!$C$44,0))</f>
        <v>0</v>
      </c>
      <c r="BB47" s="1">
        <f>IF(Supuestos!$D$3+AL1&lt;100,$R$9*Supuestos!$C$44,IF(Supuestos!$D$3=100,$R$9*Supuestos!$C$44,0))</f>
        <v>0</v>
      </c>
      <c r="BC47" s="1">
        <f>IF(Supuestos!$D$3+AM1&lt;100,$R$9*Supuestos!$C$44,IF(Supuestos!$D$3=100,$R$9*Supuestos!$C$44,0))</f>
        <v>0</v>
      </c>
      <c r="BD47" s="1">
        <f>IF(Supuestos!$D$3+AN1&lt;100,$R$9*Supuestos!$C$44,IF(Supuestos!$D$3=100,$R$9*Supuestos!$C$44,0))</f>
        <v>0</v>
      </c>
      <c r="BE47" s="1">
        <f>IF(Supuestos!$D$3+AO1&lt;100,$R$9*Supuestos!$C$44,IF(Supuestos!$D$3=100,$R$9*Supuestos!$C$44,0))</f>
        <v>0</v>
      </c>
      <c r="BF47" s="1">
        <f>IF(Supuestos!$D$3+AP1&lt;100,$R$9*Supuestos!$C$44,IF(Supuestos!$D$3=100,$R$9*Supuestos!$C$44,0))</f>
        <v>0</v>
      </c>
      <c r="BG47" s="1">
        <f>IF(Supuestos!$D$3+AQ1&lt;100,$R$9*Supuestos!$C$44,IF(Supuestos!$D$3=100,$R$9*Supuestos!$C$44,0))</f>
        <v>0</v>
      </c>
      <c r="BH47" s="1">
        <f>IF(Supuestos!$D$3+AR1&lt;100,$R$9*Supuestos!$C$44,IF(Supuestos!$D$3=100,$R$9*Supuestos!$C$44,0))</f>
        <v>0</v>
      </c>
      <c r="BI47" s="1">
        <f>IF(Supuestos!$D$3+AS1&lt;100,$R$9*Supuestos!$C$44,IF(Supuestos!$D$3=100,$R$9*Supuestos!$C$44,0))</f>
        <v>0</v>
      </c>
      <c r="BJ47" s="1">
        <f>IF(Supuestos!$D$3+AT1&lt;100,$R$9*Supuestos!$C$44,IF(Supuestos!$D$3=100,$R$9*Supuestos!$C$44,0))</f>
        <v>0</v>
      </c>
      <c r="BK47" s="1">
        <f>IF(Supuestos!$D$3+AU1&lt;100,$R$9*Supuestos!$C$44,IF(Supuestos!$D$3=100,$R$9*Supuestos!$C$44,0))</f>
        <v>0</v>
      </c>
      <c r="BL47" s="1">
        <f>IF(Supuestos!$D$3+AV1&lt;100,$R$9*Supuestos!$C$44,IF(Supuestos!$D$3=100,$R$9*Supuestos!$C$44,0))</f>
        <v>0</v>
      </c>
      <c r="BM47" s="1">
        <f>IF(Supuestos!$D$3+AW1&lt;100,$R$9*Supuestos!$C$44,IF(Supuestos!$D$3=100,$R$9*Supuestos!$C$44,0))</f>
        <v>0</v>
      </c>
      <c r="BN47" s="1">
        <f>IF(Supuestos!$D$3+AX1&lt;100,$R$9*Supuestos!$C$44,IF(Supuestos!$D$3=100,$R$9*Supuestos!$C$44,0))</f>
        <v>0</v>
      </c>
      <c r="BO47" s="1">
        <f>IF(Supuestos!$D$3+AY1&lt;100,$R$9*Supuestos!$C$44,IF(Supuestos!$D$3=100,$R$9*Supuestos!$C$44,0))</f>
        <v>0</v>
      </c>
      <c r="BP47" s="1">
        <f>IF(Supuestos!$D$3+AZ1&lt;100,$R$9*Supuestos!$C$44,IF(Supuestos!$D$3=100,$R$9*Supuestos!$C$44,0))</f>
        <v>0</v>
      </c>
      <c r="BQ47" s="1">
        <f>IF(Supuestos!$D$3+BA1&lt;100,$R$9*Supuestos!$C$44,IF(Supuestos!$D$3=100,$R$9*Supuestos!$C$44,0))</f>
        <v>0</v>
      </c>
      <c r="BR47" s="1">
        <f>IF(Supuestos!$D$3+BB1&lt;100,$R$9*Supuestos!$C$44,IF(Supuestos!$D$3=100,$R$9*Supuestos!$C$44,0))</f>
        <v>0</v>
      </c>
      <c r="BS47" s="1">
        <f>IF(Supuestos!$D$3+BC1&lt;100,$R$9*Supuestos!$C$44,IF(Supuestos!$D$3=100,$R$9*Supuestos!$C$44,0))</f>
        <v>0</v>
      </c>
      <c r="BT47" s="1">
        <f>IF(Supuestos!$D$3+BD1&lt;100,$R$9*Supuestos!$C$44,IF(Supuestos!$D$3=100,$R$9*Supuestos!$C$44,0))</f>
        <v>0</v>
      </c>
      <c r="BU47" s="1">
        <f>IF(Supuestos!$D$3+BE1&lt;100,$R$9*Supuestos!$C$44,IF(Supuestos!$D$3=100,$R$9*Supuestos!$C$44,0))</f>
        <v>0</v>
      </c>
      <c r="BV47" s="1">
        <f>IF(Supuestos!$D$3+BF1&lt;100,$R$9*Supuestos!$C$44,IF(Supuestos!$D$3=100,$R$9*Supuestos!$C$44,0))</f>
        <v>0</v>
      </c>
      <c r="BW47" s="1">
        <f>IF(Supuestos!$D$3+BG1&lt;100,$R$9*Supuestos!$C$44,IF(Supuestos!$D$3=100,$R$9*Supuestos!$C$44,0))</f>
        <v>0</v>
      </c>
      <c r="BX47" s="1">
        <f>IF(Supuestos!$D$3+BH1&lt;100,$R$9*Supuestos!$C$44,IF(Supuestos!$D$3=100,$R$9*Supuestos!$C$44,0))</f>
        <v>0</v>
      </c>
      <c r="BY47" s="1">
        <f>IF(Supuestos!$D$3+BI1&lt;100,$R$9*Supuestos!$C$44,IF(Supuestos!$D$3=100,$R$9*Supuestos!$C$44,0))</f>
        <v>0</v>
      </c>
      <c r="BZ47" s="1">
        <f>IF(Supuestos!$D$3+BJ1&lt;100,$R$9*Supuestos!$C$44,IF(Supuestos!$D$3=100,$R$9*Supuestos!$C$44,0))</f>
        <v>0</v>
      </c>
      <c r="CA47" s="1">
        <f>IF(Supuestos!$D$3+BK1&lt;100,$R$9*Supuestos!$C$44,IF(Supuestos!$D$3=100,$R$9*Supuestos!$C$44,0))</f>
        <v>0</v>
      </c>
      <c r="CB47" s="1">
        <f>IF(Supuestos!$D$3+BL1&lt;100,$R$9*Supuestos!$C$44,IF(Supuestos!$D$3=100,$R$9*Supuestos!$C$44,0))</f>
        <v>0</v>
      </c>
      <c r="CC47" s="1">
        <f>IF(Supuestos!$D$3+BM1&lt;100,$R$9*Supuestos!$C$44,IF(Supuestos!$D$3=100,$R$9*Supuestos!$C$44,0))</f>
        <v>0</v>
      </c>
      <c r="CD47" s="1">
        <f>IF(Supuestos!$D$3+BN1&lt;100,$R$9*Supuestos!$C$44,IF(Supuestos!$D$3=100,$R$9*Supuestos!$C$44,0))</f>
        <v>0</v>
      </c>
      <c r="CE47" s="1">
        <f>IF(Supuestos!$D$3+BO1&lt;100,$R$9*Supuestos!$C$44,IF(Supuestos!$D$3=100,$R$9*Supuestos!$C$44,0))</f>
        <v>0</v>
      </c>
      <c r="CF47" s="1">
        <f>IF(Supuestos!$D$3+BP1&lt;100,$R$9*Supuestos!$C$44,IF(Supuestos!$D$3=100,$R$9*Supuestos!$C$44,0))</f>
        <v>0</v>
      </c>
      <c r="CG47" s="1">
        <f>IF(Supuestos!$D$3+BQ1&lt;100,$R$9*Supuestos!$C$44,IF(Supuestos!$D$3=100,$R$9*Supuestos!$C$44,0))</f>
        <v>0</v>
      </c>
      <c r="CH47" s="1">
        <f>IF(Supuestos!$D$3+BR1&lt;100,$R$9*Supuestos!$C$44,IF(Supuestos!$D$3=100,$R$9*Supuestos!$C$44,0))</f>
        <v>0</v>
      </c>
      <c r="CI47" s="1">
        <f>IF(Supuestos!$D$3+BS1&lt;100,$R$9*Supuestos!$C$44,IF(Supuestos!$D$3=100,$R$9*Supuestos!$C$44,0))</f>
        <v>0</v>
      </c>
      <c r="CJ47" s="1">
        <f>IF(Supuestos!$D$3+BT1&lt;100,$R$9*Supuestos!$C$44,IF(Supuestos!$D$3=100,$R$9*Supuestos!$C$44,0))</f>
        <v>0</v>
      </c>
      <c r="CK47" s="1">
        <f>IF(Supuestos!$D$3+BU1&lt;100,$R$9*Supuestos!$C$44,IF(Supuestos!$D$3=100,$R$9*Supuestos!$C$44,0))</f>
        <v>0</v>
      </c>
      <c r="CL47" s="1">
        <f>IF(Supuestos!$D$3+BV1&lt;100,$R$9*Supuestos!$C$44,IF(Supuestos!$D$3=100,$R$9*Supuestos!$C$44,0))</f>
        <v>0</v>
      </c>
      <c r="CM47" s="1">
        <f>IF(Supuestos!$D$3+BW1&lt;100,$R$9*Supuestos!$C$44,IF(Supuestos!$D$3=100,$R$9*Supuestos!$C$44,0))</f>
        <v>0</v>
      </c>
      <c r="CN47" s="1">
        <f>IF(Supuestos!$D$3+BX1&lt;100,$R$9*Supuestos!$C$44,IF(Supuestos!$D$3=100,$R$9*Supuestos!$C$44,0))</f>
        <v>0</v>
      </c>
      <c r="CO47" s="1">
        <f>IF(Supuestos!$D$3+BY1&lt;100,$R$9*Supuestos!$C$44,IF(Supuestos!$D$3=100,$R$9*Supuestos!$C$44,0))</f>
        <v>0</v>
      </c>
      <c r="CP47" s="1">
        <f>IF(Supuestos!$D$3+BZ1&lt;100,$R$9*Supuestos!$C$44,IF(Supuestos!$D$3=100,$R$9*Supuestos!$C$44,0))</f>
        <v>0</v>
      </c>
      <c r="CQ47" s="1">
        <f>IF(Supuestos!$D$3+CA1&lt;100,$R$9*Supuestos!$C$44,IF(Supuestos!$D$3=100,$R$9*Supuestos!$C$44,0))</f>
        <v>0</v>
      </c>
      <c r="CR47" s="1">
        <f>IF(Supuestos!$D$3+CB1&lt;100,$R$9*Supuestos!$C$44,IF(Supuestos!$D$3=100,$R$9*Supuestos!$C$44,0))</f>
        <v>0</v>
      </c>
      <c r="CS47" s="1">
        <f>IF(Supuestos!$D$3+CC1&lt;100,$R$9*Supuestos!$C$44,IF(Supuestos!$D$3=100,$R$9*Supuestos!$C$44,0))</f>
        <v>0</v>
      </c>
      <c r="CT47" s="1">
        <f>IF(Supuestos!$D$3+CD1&lt;100,$R$9*Supuestos!$C$44,IF(Supuestos!$D$3=100,$R$9*Supuestos!$C$44,0))</f>
        <v>0</v>
      </c>
      <c r="CU47" s="1">
        <f>IF(Supuestos!$D$3+CE1&lt;100,$R$9*Supuestos!$C$44,IF(Supuestos!$D$3=100,$R$9*Supuestos!$C$44,0))</f>
        <v>0</v>
      </c>
      <c r="CV47" s="1">
        <f>IF(Supuestos!$D$3+CF1&lt;100,$R$9*Supuestos!$C$44,IF(Supuestos!$D$3=100,$R$9*Supuestos!$C$44,0))</f>
        <v>0</v>
      </c>
      <c r="CW47" s="1">
        <f>IF(Supuestos!$D$3+CG1&lt;100,$R$9*Supuestos!$C$44,IF(Supuestos!$D$3=100,$R$9*Supuestos!$C$44,0))</f>
        <v>0</v>
      </c>
      <c r="CX47" s="1">
        <f>IF(Supuestos!$D$3+CH1&lt;100,$R$9*Supuestos!$C$44,IF(Supuestos!$D$3=100,$R$9*Supuestos!$C$44,0))</f>
        <v>0</v>
      </c>
    </row>
    <row r="48" spans="1:155" x14ac:dyDescent="0.35">
      <c r="A48" s="128">
        <v>17</v>
      </c>
      <c r="R48" s="129"/>
      <c r="S48" s="1">
        <f>S$9*Supuestos!$D$3*Supuestos!$C$44</f>
        <v>0</v>
      </c>
      <c r="T48" s="1">
        <f>IF(Supuestos!$D$3+C1&lt;100,$S$9*Supuestos!$C$44,IF(Supuestos!$D$3+C1=100,$S$9*Supuestos!$C$44,0))</f>
        <v>0</v>
      </c>
      <c r="U48" s="1">
        <f>IF(Supuestos!$D$3+D1&lt;100,$S$9*Supuestos!$C$44,IF(Supuestos!$D$3+D1=100,$S$9*Supuestos!$C$44,0))</f>
        <v>0</v>
      </c>
      <c r="V48" s="1">
        <f>IF(Supuestos!$D$3+E1&lt;100,$S$9*Supuestos!$C$44,IF(Supuestos!$D$3+E1=100,$S$9*Supuestos!$C$44,0))</f>
        <v>0</v>
      </c>
      <c r="W48" s="1">
        <f>IF(Supuestos!$D$3+F1&lt;100,$S$9*Supuestos!$C$44,IF(Supuestos!$D$3+F1=100,$S$9*Supuestos!$C$44,0))</f>
        <v>0</v>
      </c>
      <c r="X48" s="1">
        <f>IF(Supuestos!$D$3+G1&lt;100,$S$9*Supuestos!$C$44,IF(Supuestos!$D$3+G1=100,$S$9*Supuestos!$C$44,0))</f>
        <v>0</v>
      </c>
      <c r="Y48" s="1">
        <f>IF(Supuestos!$D$3+H1&lt;100,$S$9*Supuestos!$C$44,IF(Supuestos!$D$3+H1=100,$S$9*Supuestos!$C$44,0))</f>
        <v>0</v>
      </c>
      <c r="Z48" s="1">
        <f>IF(Supuestos!$D$3+I1&lt;100,$S$9*Supuestos!$C$44,IF(Supuestos!$D$3+I1=100,$S$9*Supuestos!$C$44,0))</f>
        <v>0</v>
      </c>
      <c r="AA48" s="1">
        <f>IF(Supuestos!$D$3+J1&lt;100,$S$9*Supuestos!$C$44,IF(Supuestos!$D$3+J1=100,$S$9*Supuestos!$C$44,0))</f>
        <v>0</v>
      </c>
      <c r="AB48" s="1">
        <f>IF(Supuestos!$D$3+K1&lt;100,$S$9*Supuestos!$C$44,IF(Supuestos!$D$3+K1=100,$S$9*Supuestos!$C$44,0))</f>
        <v>0</v>
      </c>
      <c r="AC48" s="1">
        <f>IF(Supuestos!$D$3+L1&lt;100,$S$9*Supuestos!$C$44,IF(Supuestos!$D$3+L1=100,$S$9*Supuestos!$C$44,0))</f>
        <v>0</v>
      </c>
      <c r="AD48" s="1">
        <f>IF(Supuestos!$D$3+M1&lt;100,$S$9*Supuestos!$C$44,IF(Supuestos!$D$3+M1=100,$S$9*Supuestos!$C$44,0))</f>
        <v>0</v>
      </c>
      <c r="AE48" s="1">
        <f>IF(Supuestos!$D$3+N1&lt;100,$S$9*Supuestos!$C$44,IF(Supuestos!$D$3+N1=100,$S$9*Supuestos!$C$44,0))</f>
        <v>0</v>
      </c>
      <c r="AF48" s="1">
        <f>IF(Supuestos!$D$3+O1&lt;100,$S$9*Supuestos!$C$44,IF(Supuestos!$D$3+O1=100,$S$9*Supuestos!$C$44,0))</f>
        <v>0</v>
      </c>
      <c r="AG48" s="1">
        <f>IF(Supuestos!$D$3+P1&lt;100,$S$9*Supuestos!$C$44,IF(Supuestos!$D$3+P1=100,$S$9*Supuestos!$C$44,0))</f>
        <v>0</v>
      </c>
      <c r="AH48" s="1">
        <f>IF(Supuestos!$D$3+Q1&lt;100,$S$9*Supuestos!$C$44,IF(Supuestos!$D$3+Q1=100,$S$9*Supuestos!$C$44,0))</f>
        <v>0</v>
      </c>
      <c r="AI48" s="1">
        <f>IF(Supuestos!$D$3+R1&lt;100,$S$9*Supuestos!$C$44,IF(Supuestos!$D$3+R1=100,$S$9*Supuestos!$C$44,0))</f>
        <v>0</v>
      </c>
      <c r="AJ48" s="1">
        <f>IF(Supuestos!$D$3+S1&lt;100,$S$9*Supuestos!$C$44,IF(Supuestos!$D$3+S1=100,$S$9*Supuestos!$C$44,0))</f>
        <v>0</v>
      </c>
      <c r="AK48" s="1">
        <f>IF(Supuestos!$D$3+T1&lt;100,$S$9*Supuestos!$C$44,IF(Supuestos!$D$3+T1=100,$S$9*Supuestos!$C$44,0))</f>
        <v>0</v>
      </c>
      <c r="AL48" s="1">
        <f>IF(Supuestos!$D$3+U1&lt;100,$S$9*Supuestos!$C$44,IF(Supuestos!$D$3+U1=100,$S$9*Supuestos!$C$44,0))</f>
        <v>0</v>
      </c>
      <c r="AM48" s="1">
        <f>IF(Supuestos!$D$3+V1&lt;100,$S$9*Supuestos!$C$44,IF(Supuestos!$D$3+V1=100,$S$9*Supuestos!$C$44,0))</f>
        <v>0</v>
      </c>
      <c r="AN48" s="1">
        <f>IF(Supuestos!$D$3+W1&lt;100,$S$9*Supuestos!$C$44,IF(Supuestos!$D$3+W1=100,$S$9*Supuestos!$C$44,0))</f>
        <v>0</v>
      </c>
      <c r="AO48" s="1">
        <f>IF(Supuestos!$D$3+X1&lt;100,$S$9*Supuestos!$C$44,IF(Supuestos!$D$3+X1=100,$S$9*Supuestos!$C$44,0))</f>
        <v>0</v>
      </c>
      <c r="AP48" s="1">
        <f>IF(Supuestos!$D$3+Y1&lt;100,$S$9*Supuestos!$C$44,IF(Supuestos!$D$3+Y1=100,$S$9*Supuestos!$C$44,0))</f>
        <v>0</v>
      </c>
      <c r="AQ48" s="1">
        <f>IF(Supuestos!$D$3+Z1&lt;100,$S$9*Supuestos!$C$44,IF(Supuestos!$D$3+Z1=100,$S$9*Supuestos!$C$44,0))</f>
        <v>0</v>
      </c>
      <c r="AR48" s="1">
        <f>IF(Supuestos!$D$3+AA1&lt;100,$S$9*Supuestos!$C$44,IF(Supuestos!$D$3+AA1=100,$S$9*Supuestos!$C$44,0))</f>
        <v>0</v>
      </c>
      <c r="AS48" s="1">
        <f>IF(Supuestos!$D$3+AB1&lt;100,$S$9*Supuestos!$C$44,IF(Supuestos!$D$3+AB1=100,$S$9*Supuestos!$C$44,0))</f>
        <v>0</v>
      </c>
      <c r="AT48" s="1">
        <f>IF(Supuestos!$D$3+AC1&lt;100,$S$9*Supuestos!$C$44,IF(Supuestos!$D$3+AC1=100,$S$9*Supuestos!$C$44,0))</f>
        <v>0</v>
      </c>
      <c r="AU48" s="1">
        <f>IF(Supuestos!$D$3+AD1&lt;100,$S$9*Supuestos!$C$44,IF(Supuestos!$D$3+AD1=100,$S$9*Supuestos!$C$44,0))</f>
        <v>0</v>
      </c>
      <c r="AV48" s="1">
        <f>IF(Supuestos!$D$3+AE1&lt;100,$S$9*Supuestos!$C$44,IF(Supuestos!$D$3+AE1=100,$S$9*Supuestos!$C$44,0))</f>
        <v>0</v>
      </c>
      <c r="AW48" s="1">
        <f>IF(Supuestos!$D$3+AF1&lt;100,$S$9*Supuestos!$C$44,IF(Supuestos!$D$3+AF1=100,$S$9*Supuestos!$C$44,0))</f>
        <v>0</v>
      </c>
      <c r="AX48" s="1">
        <f>IF(Supuestos!$D$3+AG1&lt;100,$S$9*Supuestos!$C$44,IF(Supuestos!$D$3+AG1=100,$S$9*Supuestos!$C$44,0))</f>
        <v>0</v>
      </c>
      <c r="AY48" s="1">
        <f>IF(Supuestos!$D$3+AH1&lt;100,$S$9*Supuestos!$C$44,IF(Supuestos!$D$3+AH1=100,$S$9*Supuestos!$C$44,0))</f>
        <v>0</v>
      </c>
      <c r="AZ48" s="1">
        <f>IF(Supuestos!$D$3+AI1&lt;100,$S$9*Supuestos!$C$44,IF(Supuestos!$D$3+AI1=100,$S$9*Supuestos!$C$44,0))</f>
        <v>0</v>
      </c>
      <c r="BA48" s="1">
        <f>IF(Supuestos!$D$3+AJ1&lt;100,$S$9*Supuestos!$C$44,IF(Supuestos!$D$3+AJ1=100,$S$9*Supuestos!$C$44,0))</f>
        <v>0</v>
      </c>
      <c r="BB48" s="1">
        <f>IF(Supuestos!$D$3+AK1&lt;100,$S$9*Supuestos!$C$44,IF(Supuestos!$D$3+AK1=100,$S$9*Supuestos!$C$44,0))</f>
        <v>0</v>
      </c>
      <c r="BC48" s="1">
        <f>IF(Supuestos!$D$3+AL1&lt;100,$S$9*Supuestos!$C$44,IF(Supuestos!$D$3+AL1=100,$S$9*Supuestos!$C$44,0))</f>
        <v>0</v>
      </c>
      <c r="BD48" s="1">
        <f>IF(Supuestos!$D$3+AM1&lt;100,$S$9*Supuestos!$C$44,IF(Supuestos!$D$3+AM1=100,$S$9*Supuestos!$C$44,0))</f>
        <v>0</v>
      </c>
      <c r="BE48" s="1">
        <f>IF(Supuestos!$D$3+AN1&lt;100,$S$9*Supuestos!$C$44,IF(Supuestos!$D$3+AN1=100,$S$9*Supuestos!$C$44,0))</f>
        <v>0</v>
      </c>
      <c r="BF48" s="1">
        <f>IF(Supuestos!$D$3+AO1&lt;100,$S$9*Supuestos!$C$44,IF(Supuestos!$D$3+AO1=100,$S$9*Supuestos!$C$44,0))</f>
        <v>0</v>
      </c>
      <c r="BG48" s="1">
        <f>IF(Supuestos!$D$3+AP1&lt;100,$S$9*Supuestos!$C$44,IF(Supuestos!$D$3+AP1=100,$S$9*Supuestos!$C$44,0))</f>
        <v>0</v>
      </c>
      <c r="BH48" s="1">
        <f>IF(Supuestos!$D$3+AQ1&lt;100,$S$9*Supuestos!$C$44,IF(Supuestos!$D$3+AQ1=100,$S$9*Supuestos!$C$44,0))</f>
        <v>0</v>
      </c>
      <c r="BI48" s="1">
        <f>IF(Supuestos!$D$3+AR1&lt;100,$S$9*Supuestos!$C$44,IF(Supuestos!$D$3+AR1=100,$S$9*Supuestos!$C$44,0))</f>
        <v>0</v>
      </c>
      <c r="BJ48" s="1">
        <f>IF(Supuestos!$D$3+AS1&lt;100,$S$9*Supuestos!$C$44,IF(Supuestos!$D$3+AS1=100,$S$9*Supuestos!$C$44,0))</f>
        <v>0</v>
      </c>
      <c r="BK48" s="1">
        <f>IF(Supuestos!$D$3+AT1&lt;100,$S$9*Supuestos!$C$44,IF(Supuestos!$D$3+AT1=100,$S$9*Supuestos!$C$44,0))</f>
        <v>0</v>
      </c>
      <c r="BL48" s="1">
        <f>IF(Supuestos!$D$3+AU1&lt;100,$S$9*Supuestos!$C$44,IF(Supuestos!$D$3+AU1=100,$S$9*Supuestos!$C$44,0))</f>
        <v>0</v>
      </c>
      <c r="BM48" s="1">
        <f>IF(Supuestos!$D$3+AV1&lt;100,$S$9*Supuestos!$C$44,IF(Supuestos!$D$3+AV1=100,$S$9*Supuestos!$C$44,0))</f>
        <v>0</v>
      </c>
      <c r="BN48" s="1">
        <f>IF(Supuestos!$D$3+AW1&lt;100,$S$9*Supuestos!$C$44,IF(Supuestos!$D$3+AW1=100,$S$9*Supuestos!$C$44,0))</f>
        <v>0</v>
      </c>
      <c r="BO48" s="1">
        <f>IF(Supuestos!$D$3+AX1&lt;100,$S$9*Supuestos!$C$44,IF(Supuestos!$D$3+AX1=100,$S$9*Supuestos!$C$44,0))</f>
        <v>0</v>
      </c>
      <c r="BP48" s="1">
        <f>IF(Supuestos!$D$3+AY1&lt;100,$S$9*Supuestos!$C$44,IF(Supuestos!$D$3+AY1=100,$S$9*Supuestos!$C$44,0))</f>
        <v>0</v>
      </c>
      <c r="BQ48" s="1">
        <f>IF(Supuestos!$D$3+AZ1&lt;100,$S$9*Supuestos!$C$44,IF(Supuestos!$D$3+AZ1=100,$S$9*Supuestos!$C$44,0))</f>
        <v>0</v>
      </c>
      <c r="BR48" s="1">
        <f>IF(Supuestos!$D$3+BA1&lt;100,$S$9*Supuestos!$C$44,IF(Supuestos!$D$3+BA1=100,$S$9*Supuestos!$C$44,0))</f>
        <v>0</v>
      </c>
      <c r="BS48" s="1">
        <f>IF(Supuestos!$D$3+BB1&lt;100,$S$9*Supuestos!$C$44,IF(Supuestos!$D$3+BB1=100,$S$9*Supuestos!$C$44,0))</f>
        <v>0</v>
      </c>
      <c r="BT48" s="1">
        <f>IF(Supuestos!$D$3+BC1&lt;100,$S$9*Supuestos!$C$44,IF(Supuestos!$D$3+BC1=100,$S$9*Supuestos!$C$44,0))</f>
        <v>0</v>
      </c>
      <c r="BU48" s="1">
        <f>IF(Supuestos!$D$3+BD1&lt;100,$S$9*Supuestos!$C$44,IF(Supuestos!$D$3+BD1=100,$S$9*Supuestos!$C$44,0))</f>
        <v>0</v>
      </c>
      <c r="BV48" s="1">
        <f>IF(Supuestos!$D$3+BE1&lt;100,$S$9*Supuestos!$C$44,IF(Supuestos!$D$3+BE1=100,$S$9*Supuestos!$C$44,0))</f>
        <v>0</v>
      </c>
      <c r="BW48" s="1">
        <f>IF(Supuestos!$D$3+BF1&lt;100,$S$9*Supuestos!$C$44,IF(Supuestos!$D$3+BF1=100,$S$9*Supuestos!$C$44,0))</f>
        <v>0</v>
      </c>
      <c r="BX48" s="1">
        <f>IF(Supuestos!$D$3+BG1&lt;100,$S$9*Supuestos!$C$44,IF(Supuestos!$D$3+BG1=100,$S$9*Supuestos!$C$44,0))</f>
        <v>0</v>
      </c>
      <c r="BY48" s="1">
        <f>IF(Supuestos!$D$3+BH1&lt;100,$S$9*Supuestos!$C$44,IF(Supuestos!$D$3+BH1=100,$S$9*Supuestos!$C$44,0))</f>
        <v>0</v>
      </c>
      <c r="BZ48" s="1">
        <f>IF(Supuestos!$D$3+BI1&lt;100,$S$9*Supuestos!$C$44,IF(Supuestos!$D$3+BI1=100,$S$9*Supuestos!$C$44,0))</f>
        <v>0</v>
      </c>
      <c r="CA48" s="1">
        <f>IF(Supuestos!$D$3+BJ1&lt;100,$S$9*Supuestos!$C$44,IF(Supuestos!$D$3+BJ1=100,$S$9*Supuestos!$C$44,0))</f>
        <v>0</v>
      </c>
      <c r="CB48" s="1">
        <f>IF(Supuestos!$D$3+BK1&lt;100,$S$9*Supuestos!$C$44,IF(Supuestos!$D$3+BK1=100,$S$9*Supuestos!$C$44,0))</f>
        <v>0</v>
      </c>
      <c r="CC48" s="1">
        <f>IF(Supuestos!$D$3+BL1&lt;100,$S$9*Supuestos!$C$44,IF(Supuestos!$D$3+BL1=100,$S$9*Supuestos!$C$44,0))</f>
        <v>0</v>
      </c>
      <c r="CD48" s="1">
        <f>IF(Supuestos!$D$3+BM1&lt;100,$S$9*Supuestos!$C$44,IF(Supuestos!$D$3+BM1=100,$S$9*Supuestos!$C$44,0))</f>
        <v>0</v>
      </c>
      <c r="CE48" s="1">
        <f>IF(Supuestos!$D$3+BN1&lt;100,$S$9*Supuestos!$C$44,IF(Supuestos!$D$3+BN1=100,$S$9*Supuestos!$C$44,0))</f>
        <v>0</v>
      </c>
      <c r="CF48" s="1">
        <f>IF(Supuestos!$D$3+BO1&lt;100,$S$9*Supuestos!$C$44,IF(Supuestos!$D$3+BO1=100,$S$9*Supuestos!$C$44,0))</f>
        <v>0</v>
      </c>
      <c r="CG48" s="1">
        <f>IF(Supuestos!$D$3+BP1&lt;100,$S$9*Supuestos!$C$44,IF(Supuestos!$D$3+BP1=100,$S$9*Supuestos!$C$44,0))</f>
        <v>0</v>
      </c>
      <c r="CH48" s="1">
        <f>IF(Supuestos!$D$3+BQ1&lt;100,$S$9*Supuestos!$C$44,IF(Supuestos!$D$3+BQ1=100,$S$9*Supuestos!$C$44,0))</f>
        <v>0</v>
      </c>
      <c r="CI48" s="1">
        <f>IF(Supuestos!$D$3+BR1&lt;100,$S$9*Supuestos!$C$44,IF(Supuestos!$D$3+BR1=100,$S$9*Supuestos!$C$44,0))</f>
        <v>0</v>
      </c>
      <c r="CJ48" s="1">
        <f>IF(Supuestos!$D$3+BS1&lt;100,$S$9*Supuestos!$C$44,IF(Supuestos!$D$3+BS1=100,$S$9*Supuestos!$C$44,0))</f>
        <v>0</v>
      </c>
      <c r="CK48" s="1">
        <f>IF(Supuestos!$D$3+BT1&lt;100,$S$9*Supuestos!$C$44,IF(Supuestos!$D$3+BT1=100,$S$9*Supuestos!$C$44,0))</f>
        <v>0</v>
      </c>
      <c r="CL48" s="1">
        <f>IF(Supuestos!$D$3+BU1&lt;100,$S$9*Supuestos!$C$44,IF(Supuestos!$D$3+BU1=100,$S$9*Supuestos!$C$44,0))</f>
        <v>0</v>
      </c>
      <c r="CM48" s="1">
        <f>IF(Supuestos!$D$3+BV1&lt;100,$S$9*Supuestos!$C$44,IF(Supuestos!$D$3+BV1=100,$S$9*Supuestos!$C$44,0))</f>
        <v>0</v>
      </c>
      <c r="CN48" s="1">
        <f>IF(Supuestos!$D$3+BW1&lt;100,$S$9*Supuestos!$C$44,IF(Supuestos!$D$3+BW1=100,$S$9*Supuestos!$C$44,0))</f>
        <v>0</v>
      </c>
      <c r="CO48" s="1">
        <f>IF(Supuestos!$D$3+BX1&lt;100,$S$9*Supuestos!$C$44,IF(Supuestos!$D$3+BX1=100,$S$9*Supuestos!$C$44,0))</f>
        <v>0</v>
      </c>
      <c r="CP48" s="1">
        <f>IF(Supuestos!$D$3+BY1&lt;100,$S$9*Supuestos!$C$44,IF(Supuestos!$D$3+BY1=100,$S$9*Supuestos!$C$44,0))</f>
        <v>0</v>
      </c>
      <c r="CQ48" s="1">
        <f>IF(Supuestos!$D$3+BZ1&lt;100,$S$9*Supuestos!$C$44,IF(Supuestos!$D$3+BZ1=100,$S$9*Supuestos!$C$44,0))</f>
        <v>0</v>
      </c>
      <c r="CR48" s="1">
        <f>IF(Supuestos!$D$3+CA1&lt;100,$S$9*Supuestos!$C$44,IF(Supuestos!$D$3+CA1=100,$S$9*Supuestos!$C$44,0))</f>
        <v>0</v>
      </c>
      <c r="CS48" s="1">
        <f>IF(Supuestos!$D$3+CB1&lt;100,$S$9*Supuestos!$C$44,IF(Supuestos!$D$3+CB1=100,$S$9*Supuestos!$C$44,0))</f>
        <v>0</v>
      </c>
      <c r="CT48" s="1">
        <f>IF(Supuestos!$D$3+CC1&lt;100,$S$9*Supuestos!$C$44,IF(Supuestos!$D$3+CC1=100,$S$9*Supuestos!$C$44,0))</f>
        <v>0</v>
      </c>
      <c r="CU48" s="1">
        <f>IF(Supuestos!$D$3+CD1&lt;100,$S$9*Supuestos!$C$44,IF(Supuestos!$D$3+CD1=100,$S$9*Supuestos!$C$44,0))</f>
        <v>0</v>
      </c>
      <c r="CV48" s="1">
        <f>IF(Supuestos!$D$3+CE1&lt;100,$S$9*Supuestos!$C$44,IF(Supuestos!$D$3+CE1=100,$S$9*Supuestos!$C$44,0))</f>
        <v>0</v>
      </c>
      <c r="CW48" s="1">
        <f>IF(Supuestos!$D$3+CF1&lt;100,$S$9*Supuestos!$C$44,IF(Supuestos!$D$3+CF1=100,$S$9*Supuestos!$C$44,0))</f>
        <v>0</v>
      </c>
      <c r="CX48" s="1">
        <f>IF(Supuestos!$D$3+CG1&lt;100,$S$9*Supuestos!$C$44,IF(Supuestos!$D$3+CG1=100,$S$9*Supuestos!$C$44,0))</f>
        <v>0</v>
      </c>
    </row>
    <row r="49" spans="1:166" x14ac:dyDescent="0.35">
      <c r="A49" s="128">
        <v>18</v>
      </c>
      <c r="S49" s="129"/>
      <c r="T49" s="1">
        <f>T$9*Supuestos!$D$3*Supuestos!$C$44</f>
        <v>0</v>
      </c>
      <c r="U49" s="1">
        <f>IF(Supuestos!$D$3+C1&lt;100,$T$9*Supuestos!$C$44,IF(Supuestos!$D$3+C1=100,$T$9*Supuestos!$C$44,0))</f>
        <v>0</v>
      </c>
      <c r="V49" s="1">
        <f>IF(Supuestos!$D$3+D1&lt;100,$T$9*Supuestos!$C$44,IF(Supuestos!$D$3+D1=100,$T$9*Supuestos!$C$44,0))</f>
        <v>0</v>
      </c>
      <c r="W49" s="1">
        <f>IF(Supuestos!$D$3+E1&lt;100,$T$9*Supuestos!$C$44,IF(Supuestos!$D$3+E1=100,$T$9*Supuestos!$C$44,0))</f>
        <v>0</v>
      </c>
      <c r="X49" s="1">
        <f>IF(Supuestos!$D$3+F1&lt;100,$T$9*Supuestos!$C$44,IF(Supuestos!$D$3+F1=100,$T$9*Supuestos!$C$44,0))</f>
        <v>0</v>
      </c>
      <c r="Y49" s="1">
        <f>IF(Supuestos!$D$3+G1&lt;100,$T$9*Supuestos!$C$44,IF(Supuestos!$D$3+G1=100,$T$9*Supuestos!$C$44,0))</f>
        <v>0</v>
      </c>
      <c r="Z49" s="1">
        <f>IF(Supuestos!$D$3+H1&lt;100,$T$9*Supuestos!$C$44,IF(Supuestos!$D$3+H1=100,$T$9*Supuestos!$C$44,0))</f>
        <v>0</v>
      </c>
      <c r="AA49" s="1">
        <f>IF(Supuestos!$D$3+I1&lt;100,$T$9*Supuestos!$C$44,IF(Supuestos!$D$3+I1=100,$T$9*Supuestos!$C$44,0))</f>
        <v>0</v>
      </c>
      <c r="AB49" s="1">
        <f>IF(Supuestos!$D$3+J1&lt;100,$T$9*Supuestos!$C$44,IF(Supuestos!$D$3+J1=100,$T$9*Supuestos!$C$44,0))</f>
        <v>0</v>
      </c>
      <c r="AC49" s="1">
        <f>IF(Supuestos!$D$3+K1&lt;100,$T$9*Supuestos!$C$44,IF(Supuestos!$D$3+K1=100,$T$9*Supuestos!$C$44,0))</f>
        <v>0</v>
      </c>
      <c r="AD49" s="1">
        <f>IF(Supuestos!$D$3+L1&lt;100,$T$9*Supuestos!$C$44,IF(Supuestos!$D$3+L1=100,$T$9*Supuestos!$C$44,0))</f>
        <v>0</v>
      </c>
      <c r="AE49" s="1">
        <f>IF(Supuestos!$D$3+M1&lt;100,$T$9*Supuestos!$C$44,IF(Supuestos!$D$3+M1=100,$T$9*Supuestos!$C$44,0))</f>
        <v>0</v>
      </c>
      <c r="AF49" s="1">
        <f>IF(Supuestos!$D$3+N1&lt;100,$T$9*Supuestos!$C$44,IF(Supuestos!$D$3+N1=100,$T$9*Supuestos!$C$44,0))</f>
        <v>0</v>
      </c>
      <c r="AG49" s="1">
        <f>IF(Supuestos!$D$3+O1&lt;100,$T$9*Supuestos!$C$44,IF(Supuestos!$D$3+O1=100,$T$9*Supuestos!$C$44,0))</f>
        <v>0</v>
      </c>
      <c r="AH49" s="1">
        <f>IF(Supuestos!$D$3+P1&lt;100,$T$9*Supuestos!$C$44,IF(Supuestos!$D$3+P1=100,$T$9*Supuestos!$C$44,0))</f>
        <v>0</v>
      </c>
      <c r="AI49" s="1">
        <f>IF(Supuestos!$D$3+Q1&lt;100,$T$9*Supuestos!$C$44,IF(Supuestos!$D$3+Q1=100,$T$9*Supuestos!$C$44,0))</f>
        <v>0</v>
      </c>
      <c r="AJ49" s="1">
        <f>IF(Supuestos!$D$3+R1&lt;100,$T$9*Supuestos!$C$44,IF(Supuestos!$D$3+R1=100,$T$9*Supuestos!$C$44,0))</f>
        <v>0</v>
      </c>
      <c r="AK49" s="1">
        <f>IF(Supuestos!$D$3+S1&lt;100,$T$9*Supuestos!$C$44,IF(Supuestos!$D$3+S1=100,$T$9*Supuestos!$C$44,0))</f>
        <v>0</v>
      </c>
      <c r="AL49" s="1">
        <f>IF(Supuestos!$D$3+T1&lt;100,$T$9*Supuestos!$C$44,IF(Supuestos!$D$3+T1=100,$T$9*Supuestos!$C$44,0))</f>
        <v>0</v>
      </c>
      <c r="AM49" s="1">
        <f>IF(Supuestos!$D$3+U1&lt;100,$T$9*Supuestos!$C$44,IF(Supuestos!$D$3+U1=100,$T$9*Supuestos!$C$44,0))</f>
        <v>0</v>
      </c>
      <c r="AN49" s="1">
        <f>IF(Supuestos!$D$3+V1&lt;100,$T$9*Supuestos!$C$44,IF(Supuestos!$D$3+V1=100,$T$9*Supuestos!$C$44,0))</f>
        <v>0</v>
      </c>
      <c r="AO49" s="1">
        <f>IF(Supuestos!$D$3+W1&lt;100,$T$9*Supuestos!$C$44,IF(Supuestos!$D$3+W1=100,$T$9*Supuestos!$C$44,0))</f>
        <v>0</v>
      </c>
      <c r="AP49" s="1">
        <f>IF(Supuestos!$D$3+X1&lt;100,$T$9*Supuestos!$C$44,IF(Supuestos!$D$3+X1=100,$T$9*Supuestos!$C$44,0))</f>
        <v>0</v>
      </c>
      <c r="AQ49" s="1">
        <f>IF(Supuestos!$D$3+Y1&lt;100,$T$9*Supuestos!$C$44,IF(Supuestos!$D$3+Y1=100,$T$9*Supuestos!$C$44,0))</f>
        <v>0</v>
      </c>
      <c r="AR49" s="1">
        <f>IF(Supuestos!$D$3+Z1&lt;100,$T$9*Supuestos!$C$44,IF(Supuestos!$D$3+Z1=100,$T$9*Supuestos!$C$44,0))</f>
        <v>0</v>
      </c>
      <c r="AS49" s="1">
        <f>IF(Supuestos!$D$3+AA1&lt;100,$T$9*Supuestos!$C$44,IF(Supuestos!$D$3+AA1=100,$T$9*Supuestos!$C$44,0))</f>
        <v>0</v>
      </c>
      <c r="AT49" s="1">
        <f>IF(Supuestos!$D$3+AB1&lt;100,$T$9*Supuestos!$C$44,IF(Supuestos!$D$3+AB1=100,$T$9*Supuestos!$C$44,0))</f>
        <v>0</v>
      </c>
      <c r="AU49" s="1">
        <f>IF(Supuestos!$D$3+AC1&lt;100,$T$9*Supuestos!$C$44,IF(Supuestos!$D$3+AC1=100,$T$9*Supuestos!$C$44,0))</f>
        <v>0</v>
      </c>
      <c r="AV49" s="1">
        <f>IF(Supuestos!$D$3+AD1&lt;100,$T$9*Supuestos!$C$44,IF(Supuestos!$D$3+AD1=100,$T$9*Supuestos!$C$44,0))</f>
        <v>0</v>
      </c>
      <c r="AW49" s="1">
        <f>IF(Supuestos!$D$3+AE1&lt;100,$T$9*Supuestos!$C$44,IF(Supuestos!$D$3+AE1=100,$T$9*Supuestos!$C$44,0))</f>
        <v>0</v>
      </c>
      <c r="AX49" s="1">
        <f>IF(Supuestos!$D$3+AF1&lt;100,$T$9*Supuestos!$C$44,IF(Supuestos!$D$3+AF1=100,$T$9*Supuestos!$C$44,0))</f>
        <v>0</v>
      </c>
      <c r="AY49" s="1">
        <f>IF(Supuestos!$D$3+AG1&lt;100,$T$9*Supuestos!$C$44,IF(Supuestos!$D$3+AG1=100,$T$9*Supuestos!$C$44,0))</f>
        <v>0</v>
      </c>
      <c r="AZ49" s="1">
        <f>IF(Supuestos!$D$3+AH1&lt;100,$T$9*Supuestos!$C$44,IF(Supuestos!$D$3+AH1=100,$T$9*Supuestos!$C$44,0))</f>
        <v>0</v>
      </c>
      <c r="BA49" s="1">
        <f>IF(Supuestos!$D$3+AI1&lt;100,$T$9*Supuestos!$C$44,IF(Supuestos!$D$3+AI1=100,$T$9*Supuestos!$C$44,0))</f>
        <v>0</v>
      </c>
      <c r="BB49" s="1">
        <f>IF(Supuestos!$D$3+AJ1&lt;100,$T$9*Supuestos!$C$44,IF(Supuestos!$D$3+AJ1=100,$T$9*Supuestos!$C$44,0))</f>
        <v>0</v>
      </c>
      <c r="BC49" s="1">
        <f>IF(Supuestos!$D$3+AK1&lt;100,$T$9*Supuestos!$C$44,IF(Supuestos!$D$3+AK1=100,$T$9*Supuestos!$C$44,0))</f>
        <v>0</v>
      </c>
      <c r="BD49" s="1">
        <f>IF(Supuestos!$D$3+AL1&lt;100,$T$9*Supuestos!$C$44,IF(Supuestos!$D$3+AL1=100,$T$9*Supuestos!$C$44,0))</f>
        <v>0</v>
      </c>
      <c r="BE49" s="1">
        <f>IF(Supuestos!$D$3+AM1&lt;100,$T$9*Supuestos!$C$44,IF(Supuestos!$D$3+AM1=100,$T$9*Supuestos!$C$44,0))</f>
        <v>0</v>
      </c>
      <c r="BF49" s="1">
        <f>IF(Supuestos!$D$3+AN1&lt;100,$T$9*Supuestos!$C$44,IF(Supuestos!$D$3+AN1=100,$T$9*Supuestos!$C$44,0))</f>
        <v>0</v>
      </c>
      <c r="BG49" s="1">
        <f>IF(Supuestos!$D$3+AO1&lt;100,$T$9*Supuestos!$C$44,IF(Supuestos!$D$3+AO1=100,$T$9*Supuestos!$C$44,0))</f>
        <v>0</v>
      </c>
      <c r="BH49" s="1">
        <f>IF(Supuestos!$D$3+AP1&lt;100,$T$9*Supuestos!$C$44,IF(Supuestos!$D$3+AP1=100,$T$9*Supuestos!$C$44,0))</f>
        <v>0</v>
      </c>
      <c r="BI49" s="1">
        <f>IF(Supuestos!$D$3+AQ1&lt;100,$T$9*Supuestos!$C$44,IF(Supuestos!$D$3+AQ1=100,$T$9*Supuestos!$C$44,0))</f>
        <v>0</v>
      </c>
      <c r="BJ49" s="1">
        <f>IF(Supuestos!$D$3+AR1&lt;100,$T$9*Supuestos!$C$44,IF(Supuestos!$D$3+AR1=100,$T$9*Supuestos!$C$44,0))</f>
        <v>0</v>
      </c>
      <c r="BK49" s="1">
        <f>IF(Supuestos!$D$3+AS1&lt;100,$T$9*Supuestos!$C$44,IF(Supuestos!$D$3+AS1=100,$T$9*Supuestos!$C$44,0))</f>
        <v>0</v>
      </c>
      <c r="BL49" s="1">
        <f>IF(Supuestos!$D$3+AT1&lt;100,$T$9*Supuestos!$C$44,IF(Supuestos!$D$3+AT1=100,$T$9*Supuestos!$C$44,0))</f>
        <v>0</v>
      </c>
      <c r="BM49" s="1">
        <f>IF(Supuestos!$D$3+AU1&lt;100,$T$9*Supuestos!$C$44,IF(Supuestos!$D$3+AU1=100,$T$9*Supuestos!$C$44,0))</f>
        <v>0</v>
      </c>
      <c r="BN49" s="1">
        <f>IF(Supuestos!$D$3+AV1&lt;100,$T$9*Supuestos!$C$44,IF(Supuestos!$D$3+AV1=100,$T$9*Supuestos!$C$44,0))</f>
        <v>0</v>
      </c>
      <c r="BO49" s="1">
        <f>IF(Supuestos!$D$3+AW1&lt;100,$T$9*Supuestos!$C$44,IF(Supuestos!$D$3+AW1=100,$T$9*Supuestos!$C$44,0))</f>
        <v>0</v>
      </c>
      <c r="BP49" s="1">
        <f>IF(Supuestos!$D$3+AX1&lt;100,$T$9*Supuestos!$C$44,IF(Supuestos!$D$3+AX1=100,$T$9*Supuestos!$C$44,0))</f>
        <v>0</v>
      </c>
      <c r="BQ49" s="1">
        <f>IF(Supuestos!$D$3+AY1&lt;100,$T$9*Supuestos!$C$44,IF(Supuestos!$D$3+AY1=100,$T$9*Supuestos!$C$44,0))</f>
        <v>0</v>
      </c>
      <c r="BR49" s="1">
        <f>IF(Supuestos!$D$3+AZ1&lt;100,$T$9*Supuestos!$C$44,IF(Supuestos!$D$3+AZ1=100,$T$9*Supuestos!$C$44,0))</f>
        <v>0</v>
      </c>
      <c r="BS49" s="1">
        <f>IF(Supuestos!$D$3+BA1&lt;100,$T$9*Supuestos!$C$44,IF(Supuestos!$D$3+BA1=100,$T$9*Supuestos!$C$44,0))</f>
        <v>0</v>
      </c>
      <c r="BT49" s="1">
        <f>IF(Supuestos!$D$3+BB1&lt;100,$T$9*Supuestos!$C$44,IF(Supuestos!$D$3+BB1=100,$T$9*Supuestos!$C$44,0))</f>
        <v>0</v>
      </c>
      <c r="BU49" s="1">
        <f>IF(Supuestos!$D$3+BC1&lt;100,$T$9*Supuestos!$C$44,IF(Supuestos!$D$3+BC1=100,$T$9*Supuestos!$C$44,0))</f>
        <v>0</v>
      </c>
      <c r="BV49" s="1">
        <f>IF(Supuestos!$D$3+BD1&lt;100,$T$9*Supuestos!$C$44,IF(Supuestos!$D$3+BD1=100,$T$9*Supuestos!$C$44,0))</f>
        <v>0</v>
      </c>
      <c r="BW49" s="1">
        <f>IF(Supuestos!$D$3+BE1&lt;100,$T$9*Supuestos!$C$44,IF(Supuestos!$D$3+BE1=100,$T$9*Supuestos!$C$44,0))</f>
        <v>0</v>
      </c>
      <c r="BX49" s="1">
        <f>IF(Supuestos!$D$3+BF1&lt;100,$T$9*Supuestos!$C$44,IF(Supuestos!$D$3+BF1=100,$T$9*Supuestos!$C$44,0))</f>
        <v>0</v>
      </c>
      <c r="BY49" s="1">
        <f>IF(Supuestos!$D$3+BG1&lt;100,$T$9*Supuestos!$C$44,IF(Supuestos!$D$3+BG1=100,$T$9*Supuestos!$C$44,0))</f>
        <v>0</v>
      </c>
      <c r="BZ49" s="1">
        <f>IF(Supuestos!$D$3+BH1&lt;100,$T$9*Supuestos!$C$44,IF(Supuestos!$D$3+BH1=100,$T$9*Supuestos!$C$44,0))</f>
        <v>0</v>
      </c>
      <c r="CA49" s="1">
        <f>IF(Supuestos!$D$3+BI1&lt;100,$T$9*Supuestos!$C$44,IF(Supuestos!$D$3+BI1=100,$T$9*Supuestos!$C$44,0))</f>
        <v>0</v>
      </c>
      <c r="CB49" s="1">
        <f>IF(Supuestos!$D$3+BJ1&lt;100,$T$9*Supuestos!$C$44,IF(Supuestos!$D$3+BJ1=100,$T$9*Supuestos!$C$44,0))</f>
        <v>0</v>
      </c>
      <c r="CC49" s="1">
        <f>IF(Supuestos!$D$3+BK1&lt;100,$T$9*Supuestos!$C$44,IF(Supuestos!$D$3+BK1=100,$T$9*Supuestos!$C$44,0))</f>
        <v>0</v>
      </c>
      <c r="CD49" s="1">
        <f>IF(Supuestos!$D$3+BL1&lt;100,$T$9*Supuestos!$C$44,IF(Supuestos!$D$3+BL1=100,$T$9*Supuestos!$C$44,0))</f>
        <v>0</v>
      </c>
      <c r="CE49" s="1">
        <f>IF(Supuestos!$D$3+BM1&lt;100,$T$9*Supuestos!$C$44,IF(Supuestos!$D$3+BM1=100,$T$9*Supuestos!$C$44,0))</f>
        <v>0</v>
      </c>
      <c r="CF49" s="1">
        <f>IF(Supuestos!$D$3+BN1&lt;100,$T$9*Supuestos!$C$44,IF(Supuestos!$D$3+BN1=100,$T$9*Supuestos!$C$44,0))</f>
        <v>0</v>
      </c>
      <c r="CG49" s="1">
        <f>IF(Supuestos!$D$3+BO1&lt;100,$T$9*Supuestos!$C$44,IF(Supuestos!$D$3+BO1=100,$T$9*Supuestos!$C$44,0))</f>
        <v>0</v>
      </c>
      <c r="CH49" s="1">
        <f>IF(Supuestos!$D$3+BP1&lt;100,$T$9*Supuestos!$C$44,IF(Supuestos!$D$3+BP1=100,$T$9*Supuestos!$C$44,0))</f>
        <v>0</v>
      </c>
      <c r="CI49" s="1">
        <f>IF(Supuestos!$D$3+BQ1&lt;100,$T$9*Supuestos!$C$44,IF(Supuestos!$D$3+BQ1=100,$T$9*Supuestos!$C$44,0))</f>
        <v>0</v>
      </c>
      <c r="CJ49" s="1">
        <f>IF(Supuestos!$D$3+BR1&lt;100,$T$9*Supuestos!$C$44,IF(Supuestos!$D$3+BR1=100,$T$9*Supuestos!$C$44,0))</f>
        <v>0</v>
      </c>
      <c r="CK49" s="1">
        <f>IF(Supuestos!$D$3+BS1&lt;100,$T$9*Supuestos!$C$44,IF(Supuestos!$D$3+BS1=100,$T$9*Supuestos!$C$44,0))</f>
        <v>0</v>
      </c>
      <c r="CL49" s="1">
        <f>IF(Supuestos!$D$3+BT1&lt;100,$T$9*Supuestos!$C$44,IF(Supuestos!$D$3+BT1=100,$T$9*Supuestos!$C$44,0))</f>
        <v>0</v>
      </c>
      <c r="CM49" s="1">
        <f>IF(Supuestos!$D$3+BU1&lt;100,$T$9*Supuestos!$C$44,IF(Supuestos!$D$3+BU1=100,$T$9*Supuestos!$C$44,0))</f>
        <v>0</v>
      </c>
      <c r="CN49" s="1">
        <f>IF(Supuestos!$D$3+BV1&lt;100,$T$9*Supuestos!$C$44,IF(Supuestos!$D$3+BV1=100,$T$9*Supuestos!$C$44,0))</f>
        <v>0</v>
      </c>
      <c r="CO49" s="1">
        <f>IF(Supuestos!$D$3+BW1&lt;100,$T$9*Supuestos!$C$44,IF(Supuestos!$D$3+BW1=100,$T$9*Supuestos!$C$44,0))</f>
        <v>0</v>
      </c>
      <c r="CP49" s="1">
        <f>IF(Supuestos!$D$3+BX1&lt;100,$T$9*Supuestos!$C$44,IF(Supuestos!$D$3+BX1=100,$T$9*Supuestos!$C$44,0))</f>
        <v>0</v>
      </c>
      <c r="CQ49" s="1">
        <f>IF(Supuestos!$D$3+BY1&lt;100,$T$9*Supuestos!$C$44,IF(Supuestos!$D$3+BY1=100,$T$9*Supuestos!$C$44,0))</f>
        <v>0</v>
      </c>
      <c r="CR49" s="1">
        <f>IF(Supuestos!$D$3+BZ1&lt;100,$T$9*Supuestos!$C$44,IF(Supuestos!$D$3+BZ1=100,$T$9*Supuestos!$C$44,0))</f>
        <v>0</v>
      </c>
      <c r="CS49" s="1">
        <f>IF(Supuestos!$D$3+CA1&lt;100,$T$9*Supuestos!$C$44,IF(Supuestos!$D$3+CA1=100,$T$9*Supuestos!$C$44,0))</f>
        <v>0</v>
      </c>
      <c r="CT49" s="1">
        <f>IF(Supuestos!$D$3+CB1&lt;100,$T$9*Supuestos!$C$44,IF(Supuestos!$D$3+CB1=100,$T$9*Supuestos!$C$44,0))</f>
        <v>0</v>
      </c>
      <c r="CU49" s="1">
        <f>IF(Supuestos!$D$3+CC1&lt;100,$T$9*Supuestos!$C$44,IF(Supuestos!$D$3+CC1=100,$T$9*Supuestos!$C$44,0))</f>
        <v>0</v>
      </c>
      <c r="CV49" s="1">
        <f>IF(Supuestos!$D$3+CD1&lt;100,$T$9*Supuestos!$C$44,IF(Supuestos!$D$3+CD1=100,$T$9*Supuestos!$C$44,0))</f>
        <v>0</v>
      </c>
      <c r="CW49" s="1">
        <f>IF(Supuestos!$D$3+CE1&lt;100,$T$9*Supuestos!$C$44,IF(Supuestos!$D$3+CE1=100,$T$9*Supuestos!$C$44,0))</f>
        <v>0</v>
      </c>
      <c r="CX49" s="1">
        <f>IF(Supuestos!$D$3+CF1&lt;100,$T$9*Supuestos!$C$44,IF(Supuestos!$D$3+CF1=100,$T$9*Supuestos!$C$44,0))</f>
        <v>0</v>
      </c>
    </row>
    <row r="50" spans="1:166" x14ac:dyDescent="0.35">
      <c r="A50" s="128">
        <v>19</v>
      </c>
      <c r="T50" s="129"/>
      <c r="U50" s="1">
        <f>U$9*Supuestos!$D$3*Supuestos!$C$44</f>
        <v>0</v>
      </c>
      <c r="V50" s="1">
        <f>IF(Supuestos!$D$3+C1&lt;100,$U$9*Supuestos!$C$44,IF(Supuestos!$D$3+C1=100,$U$9*Supuestos!$C$44,0))</f>
        <v>0</v>
      </c>
      <c r="W50" s="1">
        <f>IF(Supuestos!$D$3+D1&lt;100,$U$9*Supuestos!$C$44,IF(Supuestos!$D$3+D1=100,$U$9*Supuestos!$C$44,0))</f>
        <v>0</v>
      </c>
      <c r="X50" s="1">
        <f>IF(Supuestos!$D$3+E1&lt;100,$U$9*Supuestos!$C$44,IF(Supuestos!$D$3+E1=100,$U$9*Supuestos!$C$44,0))</f>
        <v>0</v>
      </c>
      <c r="Y50" s="1">
        <f>IF(Supuestos!$D$3+F1&lt;100,$U$9*Supuestos!$C$44,IF(Supuestos!$D$3+F1=100,$U$9*Supuestos!$C$44,0))</f>
        <v>0</v>
      </c>
      <c r="Z50" s="1">
        <f>IF(Supuestos!$D$3+G1&lt;100,$U$9*Supuestos!$C$44,IF(Supuestos!$D$3+G1=100,$U$9*Supuestos!$C$44,0))</f>
        <v>0</v>
      </c>
      <c r="AA50" s="1">
        <f>IF(Supuestos!$D$3+H1&lt;100,$U$9*Supuestos!$C$44,IF(Supuestos!$D$3+H1=100,$U$9*Supuestos!$C$44,0))</f>
        <v>0</v>
      </c>
      <c r="AB50" s="1">
        <f>IF(Supuestos!$D$3+I1&lt;100,$U$9*Supuestos!$C$44,IF(Supuestos!$D$3+I1=100,$U$9*Supuestos!$C$44,0))</f>
        <v>0</v>
      </c>
      <c r="AC50" s="1">
        <f>IF(Supuestos!$D$3+J1&lt;100,$U$9*Supuestos!$C$44,IF(Supuestos!$D$3+J1=100,$U$9*Supuestos!$C$44,0))</f>
        <v>0</v>
      </c>
      <c r="AD50" s="1">
        <f>IF(Supuestos!$D$3+K1&lt;100,$U$9*Supuestos!$C$44,IF(Supuestos!$D$3+K1=100,$U$9*Supuestos!$C$44,0))</f>
        <v>0</v>
      </c>
      <c r="AE50" s="1">
        <f>IF(Supuestos!$D$3+L1&lt;100,$U$9*Supuestos!$C$44,IF(Supuestos!$D$3+L1=100,$U$9*Supuestos!$C$44,0))</f>
        <v>0</v>
      </c>
      <c r="AF50" s="1">
        <f>IF(Supuestos!$D$3+M1&lt;100,$U$9*Supuestos!$C$44,IF(Supuestos!$D$3+M1=100,$U$9*Supuestos!$C$44,0))</f>
        <v>0</v>
      </c>
      <c r="AG50" s="1">
        <f>IF(Supuestos!$D$3+N1&lt;100,$U$9*Supuestos!$C$44,IF(Supuestos!$D$3+N1=100,$U$9*Supuestos!$C$44,0))</f>
        <v>0</v>
      </c>
      <c r="AH50" s="1">
        <f>IF(Supuestos!$D$3+O1&lt;100,$U$9*Supuestos!$C$44,IF(Supuestos!$D$3+O1=100,$U$9*Supuestos!$C$44,0))</f>
        <v>0</v>
      </c>
      <c r="AI50" s="1">
        <f>IF(Supuestos!$D$3+P1&lt;100,$U$9*Supuestos!$C$44,IF(Supuestos!$D$3+P1=100,$U$9*Supuestos!$C$44,0))</f>
        <v>0</v>
      </c>
      <c r="AJ50" s="1">
        <f>IF(Supuestos!$D$3+Q1&lt;100,$U$9*Supuestos!$C$44,IF(Supuestos!$D$3+Q1=100,$U$9*Supuestos!$C$44,0))</f>
        <v>0</v>
      </c>
      <c r="AK50" s="1">
        <f>IF(Supuestos!$D$3+R1&lt;100,$U$9*Supuestos!$C$44,IF(Supuestos!$D$3+R1=100,$U$9*Supuestos!$C$44,0))</f>
        <v>0</v>
      </c>
      <c r="AL50" s="1">
        <f>IF(Supuestos!$D$3+S1&lt;100,$U$9*Supuestos!$C$44,IF(Supuestos!$D$3+S1=100,$U$9*Supuestos!$C$44,0))</f>
        <v>0</v>
      </c>
      <c r="AM50" s="1">
        <f>IF(Supuestos!$D$3+T1&lt;100,$U$9*Supuestos!$C$44,IF(Supuestos!$D$3+T1=100,$U$9*Supuestos!$C$44,0))</f>
        <v>0</v>
      </c>
      <c r="AN50" s="1">
        <f>IF(Supuestos!$D$3+U1&lt;100,$U$9*Supuestos!$C$44,IF(Supuestos!$D$3+U1=100,$U$9*Supuestos!$C$44,0))</f>
        <v>0</v>
      </c>
      <c r="AO50" s="1">
        <f>IF(Supuestos!$D$3+V1&lt;100,$U$9*Supuestos!$C$44,IF(Supuestos!$D$3+V1=100,$U$9*Supuestos!$C$44,0))</f>
        <v>0</v>
      </c>
      <c r="AP50" s="1">
        <f>IF(Supuestos!$D$3+W1&lt;100,$U$9*Supuestos!$C$44,IF(Supuestos!$D$3+W1=100,$U$9*Supuestos!$C$44,0))</f>
        <v>0</v>
      </c>
      <c r="AQ50" s="1">
        <f>IF(Supuestos!$D$3+X1&lt;100,$U$9*Supuestos!$C$44,IF(Supuestos!$D$3+X1=100,$U$9*Supuestos!$C$44,0))</f>
        <v>0</v>
      </c>
      <c r="AR50" s="1">
        <f>IF(Supuestos!$D$3+Y1&lt;100,$U$9*Supuestos!$C$44,IF(Supuestos!$D$3+Y1=100,$U$9*Supuestos!$C$44,0))</f>
        <v>0</v>
      </c>
      <c r="AS50" s="1">
        <f>IF(Supuestos!$D$3+Z1&lt;100,$U$9*Supuestos!$C$44,IF(Supuestos!$D$3+Z1=100,$U$9*Supuestos!$C$44,0))</f>
        <v>0</v>
      </c>
      <c r="AT50" s="1">
        <f>IF(Supuestos!$D$3+AA1&lt;100,$U$9*Supuestos!$C$44,IF(Supuestos!$D$3+AA1=100,$U$9*Supuestos!$C$44,0))</f>
        <v>0</v>
      </c>
      <c r="AU50" s="1">
        <f>IF(Supuestos!$D$3+AB1&lt;100,$U$9*Supuestos!$C$44,IF(Supuestos!$D$3+AB1=100,$U$9*Supuestos!$C$44,0))</f>
        <v>0</v>
      </c>
      <c r="AV50" s="1">
        <f>IF(Supuestos!$D$3+AC1&lt;100,$U$9*Supuestos!$C$44,IF(Supuestos!$D$3+AC1=100,$U$9*Supuestos!$C$44,0))</f>
        <v>0</v>
      </c>
      <c r="AW50" s="1">
        <f>IF(Supuestos!$D$3+AD1&lt;100,$U$9*Supuestos!$C$44,IF(Supuestos!$D$3+AD1=100,$U$9*Supuestos!$C$44,0))</f>
        <v>0</v>
      </c>
      <c r="AX50" s="1">
        <f>IF(Supuestos!$D$3+AE1&lt;100,$U$9*Supuestos!$C$44,IF(Supuestos!$D$3+AE1=100,$U$9*Supuestos!$C$44,0))</f>
        <v>0</v>
      </c>
      <c r="AY50" s="1">
        <f>IF(Supuestos!$D$3+AF1&lt;100,$U$9*Supuestos!$C$44,IF(Supuestos!$D$3+AF1=100,$U$9*Supuestos!$C$44,0))</f>
        <v>0</v>
      </c>
      <c r="AZ50" s="1">
        <f>IF(Supuestos!$D$3+AG1&lt;100,$U$9*Supuestos!$C$44,IF(Supuestos!$D$3+AG1=100,$U$9*Supuestos!$C$44,0))</f>
        <v>0</v>
      </c>
      <c r="BA50" s="1">
        <f>IF(Supuestos!$D$3+AH1&lt;100,$U$9*Supuestos!$C$44,IF(Supuestos!$D$3+AH1=100,$U$9*Supuestos!$C$44,0))</f>
        <v>0</v>
      </c>
      <c r="BB50" s="1">
        <f>IF(Supuestos!$D$3+AI1&lt;100,$U$9*Supuestos!$C$44,IF(Supuestos!$D$3+AI1=100,$U$9*Supuestos!$C$44,0))</f>
        <v>0</v>
      </c>
      <c r="BC50" s="1">
        <f>IF(Supuestos!$D$3+AJ1&lt;100,$U$9*Supuestos!$C$44,IF(Supuestos!$D$3+AJ1=100,$U$9*Supuestos!$C$44,0))</f>
        <v>0</v>
      </c>
      <c r="BD50" s="1">
        <f>IF(Supuestos!$D$3+AK1&lt;100,$U$9*Supuestos!$C$44,IF(Supuestos!$D$3+AK1=100,$U$9*Supuestos!$C$44,0))</f>
        <v>0</v>
      </c>
      <c r="BE50" s="1">
        <f>IF(Supuestos!$D$3+AL1&lt;100,$U$9*Supuestos!$C$44,IF(Supuestos!$D$3+AL1=100,$U$9*Supuestos!$C$44,0))</f>
        <v>0</v>
      </c>
      <c r="BF50" s="1">
        <f>IF(Supuestos!$D$3+AM1&lt;100,$U$9*Supuestos!$C$44,IF(Supuestos!$D$3+AM1=100,$U$9*Supuestos!$C$44,0))</f>
        <v>0</v>
      </c>
      <c r="BG50" s="1">
        <f>IF(Supuestos!$D$3+AN1&lt;100,$U$9*Supuestos!$C$44,IF(Supuestos!$D$3+AN1=100,$U$9*Supuestos!$C$44,0))</f>
        <v>0</v>
      </c>
      <c r="BH50" s="1">
        <f>IF(Supuestos!$D$3+AO1&lt;100,$U$9*Supuestos!$C$44,IF(Supuestos!$D$3+AO1=100,$U$9*Supuestos!$C$44,0))</f>
        <v>0</v>
      </c>
      <c r="BI50" s="1">
        <f>IF(Supuestos!$D$3+AP1&lt;100,$U$9*Supuestos!$C$44,IF(Supuestos!$D$3+AP1=100,$U$9*Supuestos!$C$44,0))</f>
        <v>0</v>
      </c>
      <c r="BJ50" s="1">
        <f>IF(Supuestos!$D$3+AQ1&lt;100,$U$9*Supuestos!$C$44,IF(Supuestos!$D$3+AQ1=100,$U$9*Supuestos!$C$44,0))</f>
        <v>0</v>
      </c>
      <c r="BK50" s="1">
        <f>IF(Supuestos!$D$3+AR1&lt;100,$U$9*Supuestos!$C$44,IF(Supuestos!$D$3+AR1=100,$U$9*Supuestos!$C$44,0))</f>
        <v>0</v>
      </c>
      <c r="BL50" s="1">
        <f>IF(Supuestos!$D$3+AS1&lt;100,$U$9*Supuestos!$C$44,IF(Supuestos!$D$3+AS1=100,$U$9*Supuestos!$C$44,0))</f>
        <v>0</v>
      </c>
      <c r="BM50" s="1">
        <f>IF(Supuestos!$D$3+AT1&lt;100,$U$9*Supuestos!$C$44,IF(Supuestos!$D$3+AT1=100,$U$9*Supuestos!$C$44,0))</f>
        <v>0</v>
      </c>
      <c r="BN50" s="1">
        <f>IF(Supuestos!$D$3+AU1&lt;100,$U$9*Supuestos!$C$44,IF(Supuestos!$D$3+AU1=100,$U$9*Supuestos!$C$44,0))</f>
        <v>0</v>
      </c>
      <c r="BO50" s="1">
        <f>IF(Supuestos!$D$3+AV1&lt;100,$U$9*Supuestos!$C$44,IF(Supuestos!$D$3+AV1=100,$U$9*Supuestos!$C$44,0))</f>
        <v>0</v>
      </c>
      <c r="BP50" s="1">
        <f>IF(Supuestos!$D$3+AW1&lt;100,$U$9*Supuestos!$C$44,IF(Supuestos!$D$3+AW1=100,$U$9*Supuestos!$C$44,0))</f>
        <v>0</v>
      </c>
      <c r="BQ50" s="1">
        <f>IF(Supuestos!$D$3+AX1&lt;100,$U$9*Supuestos!$C$44,IF(Supuestos!$D$3+AX1=100,$U$9*Supuestos!$C$44,0))</f>
        <v>0</v>
      </c>
      <c r="BR50" s="1">
        <f>IF(Supuestos!$D$3+AY1&lt;100,$U$9*Supuestos!$C$44,IF(Supuestos!$D$3+AY1=100,$U$9*Supuestos!$C$44,0))</f>
        <v>0</v>
      </c>
      <c r="BS50" s="1">
        <f>IF(Supuestos!$D$3+AZ1&lt;100,$U$9*Supuestos!$C$44,IF(Supuestos!$D$3+AZ1=100,$U$9*Supuestos!$C$44,0))</f>
        <v>0</v>
      </c>
      <c r="BT50" s="1">
        <f>IF(Supuestos!$D$3+BA1&lt;100,$U$9*Supuestos!$C$44,IF(Supuestos!$D$3+BA1=100,$U$9*Supuestos!$C$44,0))</f>
        <v>0</v>
      </c>
      <c r="BU50" s="1">
        <f>IF(Supuestos!$D$3+BB1&lt;100,$U$9*Supuestos!$C$44,IF(Supuestos!$D$3+BB1=100,$U$9*Supuestos!$C$44,0))</f>
        <v>0</v>
      </c>
      <c r="BV50" s="1">
        <f>IF(Supuestos!$D$3+BC1&lt;100,$U$9*Supuestos!$C$44,IF(Supuestos!$D$3+BC1=100,$U$9*Supuestos!$C$44,0))</f>
        <v>0</v>
      </c>
      <c r="BW50" s="1">
        <f>IF(Supuestos!$D$3+BD1&lt;100,$U$9*Supuestos!$C$44,IF(Supuestos!$D$3+BD1=100,$U$9*Supuestos!$C$44,0))</f>
        <v>0</v>
      </c>
      <c r="BX50" s="1">
        <f>IF(Supuestos!$D$3+BE1&lt;100,$U$9*Supuestos!$C$44,IF(Supuestos!$D$3+BE1=100,$U$9*Supuestos!$C$44,0))</f>
        <v>0</v>
      </c>
      <c r="BY50" s="1">
        <f>IF(Supuestos!$D$3+BF1&lt;100,$U$9*Supuestos!$C$44,IF(Supuestos!$D$3+BF1=100,$U$9*Supuestos!$C$44,0))</f>
        <v>0</v>
      </c>
      <c r="BZ50" s="1">
        <f>IF(Supuestos!$D$3+BG1&lt;100,$U$9*Supuestos!$C$44,IF(Supuestos!$D$3+BG1=100,$U$9*Supuestos!$C$44,0))</f>
        <v>0</v>
      </c>
      <c r="CA50" s="1">
        <f>IF(Supuestos!$D$3+BH1&lt;100,$U$9*Supuestos!$C$44,IF(Supuestos!$D$3+BH1=100,$U$9*Supuestos!$C$44,0))</f>
        <v>0</v>
      </c>
      <c r="CB50" s="1">
        <f>IF(Supuestos!$D$3+BI1&lt;100,$U$9*Supuestos!$C$44,IF(Supuestos!$D$3+BI1=100,$U$9*Supuestos!$C$44,0))</f>
        <v>0</v>
      </c>
      <c r="CC50" s="1">
        <f>IF(Supuestos!$D$3+BJ1&lt;100,$U$9*Supuestos!$C$44,IF(Supuestos!$D$3+BJ1=100,$U$9*Supuestos!$C$44,0))</f>
        <v>0</v>
      </c>
      <c r="CD50" s="1">
        <f>IF(Supuestos!$D$3+BK1&lt;100,$U$9*Supuestos!$C$44,IF(Supuestos!$D$3+BK1=100,$U$9*Supuestos!$C$44,0))</f>
        <v>0</v>
      </c>
      <c r="CE50" s="1">
        <f>IF(Supuestos!$D$3+BL1&lt;100,$U$9*Supuestos!$C$44,IF(Supuestos!$D$3+BL1=100,$U$9*Supuestos!$C$44,0))</f>
        <v>0</v>
      </c>
      <c r="CF50" s="1">
        <f>IF(Supuestos!$D$3+BM1&lt;100,$U$9*Supuestos!$C$44,IF(Supuestos!$D$3+BM1=100,$U$9*Supuestos!$C$44,0))</f>
        <v>0</v>
      </c>
      <c r="CG50" s="1">
        <f>IF(Supuestos!$D$3+BN1&lt;100,$U$9*Supuestos!$C$44,IF(Supuestos!$D$3+BN1=100,$U$9*Supuestos!$C$44,0))</f>
        <v>0</v>
      </c>
      <c r="CH50" s="1">
        <f>IF(Supuestos!$D$3+BO1&lt;100,$U$9*Supuestos!$C$44,IF(Supuestos!$D$3+BO1=100,$U$9*Supuestos!$C$44,0))</f>
        <v>0</v>
      </c>
      <c r="CI50" s="1">
        <f>IF(Supuestos!$D$3+BP1&lt;100,$U$9*Supuestos!$C$44,IF(Supuestos!$D$3+BP1=100,$U$9*Supuestos!$C$44,0))</f>
        <v>0</v>
      </c>
      <c r="CJ50" s="1">
        <f>IF(Supuestos!$D$3+BQ1&lt;100,$U$9*Supuestos!$C$44,IF(Supuestos!$D$3+BQ1=100,$U$9*Supuestos!$C$44,0))</f>
        <v>0</v>
      </c>
      <c r="CK50" s="1">
        <f>IF(Supuestos!$D$3+BR1&lt;100,$U$9*Supuestos!$C$44,IF(Supuestos!$D$3+BR1=100,$U$9*Supuestos!$C$44,0))</f>
        <v>0</v>
      </c>
      <c r="CL50" s="1">
        <f>IF(Supuestos!$D$3+BS1&lt;100,$U$9*Supuestos!$C$44,IF(Supuestos!$D$3+BS1=100,$U$9*Supuestos!$C$44,0))</f>
        <v>0</v>
      </c>
      <c r="CM50" s="1">
        <f>IF(Supuestos!$D$3+BT1&lt;100,$U$9*Supuestos!$C$44,IF(Supuestos!$D$3+BT1=100,$U$9*Supuestos!$C$44,0))</f>
        <v>0</v>
      </c>
      <c r="CN50" s="1">
        <f>IF(Supuestos!$D$3+BU1&lt;100,$U$9*Supuestos!$C$44,IF(Supuestos!$D$3+BU1=100,$U$9*Supuestos!$C$44,0))</f>
        <v>0</v>
      </c>
      <c r="CO50" s="1">
        <f>IF(Supuestos!$D$3+BV1&lt;100,$U$9*Supuestos!$C$44,IF(Supuestos!$D$3+BV1=100,$U$9*Supuestos!$C$44,0))</f>
        <v>0</v>
      </c>
      <c r="CP50" s="1">
        <f>IF(Supuestos!$D$3+BW1&lt;100,$U$9*Supuestos!$C$44,IF(Supuestos!$D$3+BW1=100,$U$9*Supuestos!$C$44,0))</f>
        <v>0</v>
      </c>
      <c r="CQ50" s="1">
        <f>IF(Supuestos!$D$3+BX1&lt;100,$U$9*Supuestos!$C$44,IF(Supuestos!$D$3+BX1=100,$U$9*Supuestos!$C$44,0))</f>
        <v>0</v>
      </c>
      <c r="CR50" s="1">
        <f>IF(Supuestos!$D$3+BY1&lt;100,$U$9*Supuestos!$C$44,IF(Supuestos!$D$3+BY1=100,$U$9*Supuestos!$C$44,0))</f>
        <v>0</v>
      </c>
      <c r="CS50" s="1">
        <f>IF(Supuestos!$D$3+BZ1&lt;100,$U$9*Supuestos!$C$44,IF(Supuestos!$D$3+BZ1=100,$U$9*Supuestos!$C$44,0))</f>
        <v>0</v>
      </c>
      <c r="CT50" s="1">
        <f>IF(Supuestos!$D$3+CA1&lt;100,$U$9*Supuestos!$C$44,IF(Supuestos!$D$3+CA1=100,$U$9*Supuestos!$C$44,0))</f>
        <v>0</v>
      </c>
      <c r="CU50" s="1">
        <f>IF(Supuestos!$D$3+CB1&lt;100,$U$9*Supuestos!$C$44,IF(Supuestos!$D$3+CB1=100,$U$9*Supuestos!$C$44,0))</f>
        <v>0</v>
      </c>
      <c r="CV50" s="1">
        <f>IF(Supuestos!$D$3+CC1&lt;100,$U$9*Supuestos!$C$44,IF(Supuestos!$D$3+CC1=100,$U$9*Supuestos!$C$44,0))</f>
        <v>0</v>
      </c>
      <c r="CW50" s="1">
        <f>IF(Supuestos!$D$3+CD1&lt;100,$U$9*Supuestos!$C$44,IF(Supuestos!$D$3+CD1=100,$U$9*Supuestos!$C$44,0))</f>
        <v>0</v>
      </c>
      <c r="CX50" s="1">
        <f>IF(Supuestos!$D$3+CE1&lt;100,$U$9*Supuestos!$C$44,IF(Supuestos!$D$3+CE1=100,$U$9*Supuestos!$C$44,0))</f>
        <v>0</v>
      </c>
    </row>
    <row r="51" spans="1:166" x14ac:dyDescent="0.35">
      <c r="A51" s="128">
        <v>20</v>
      </c>
      <c r="U51" s="129"/>
      <c r="V51" s="98">
        <f>V$9*Supuestos!$D$3*Supuestos!$C$44</f>
        <v>0</v>
      </c>
      <c r="W51" s="98">
        <f>IF(Supuestos!$D$3+C1&lt;100,$V$9*Supuestos!$C$44,IF(Supuestos!$D$3+C1=100,$V$9*Supuestos!$C$44,0))</f>
        <v>0</v>
      </c>
      <c r="X51" s="98">
        <f>IF(Supuestos!$D$3+D1&lt;100,$V$9*Supuestos!$C$44,IF(Supuestos!$D$3+D1=100,$V$9*Supuestos!$C$44,0))</f>
        <v>0</v>
      </c>
      <c r="Y51" s="98">
        <f>IF(Supuestos!$D$3+E1&lt;100,$V$9*Supuestos!$C$44,IF(Supuestos!$D$3+E1=100,$V$9*Supuestos!$C$44,0))</f>
        <v>0</v>
      </c>
      <c r="Z51" s="98">
        <f>IF(Supuestos!$D$3+F1&lt;100,$V$9*Supuestos!$C$44,IF(Supuestos!$D$3+F1=100,$V$9*Supuestos!$C$44,0))</f>
        <v>0</v>
      </c>
      <c r="AA51" s="98">
        <f>IF(Supuestos!$D$3+G1&lt;100,$V$9*Supuestos!$C$44,IF(Supuestos!$D$3+G1=100,$V$9*Supuestos!$C$44,0))</f>
        <v>0</v>
      </c>
      <c r="AB51" s="98">
        <f>IF(Supuestos!$D$3+H1&lt;100,$V$9*Supuestos!$C$44,IF(Supuestos!$D$3+H1=100,$V$9*Supuestos!$C$44,0))</f>
        <v>0</v>
      </c>
      <c r="AC51" s="98">
        <f>IF(Supuestos!$D$3+I1&lt;100,$V$9*Supuestos!$C$44,IF(Supuestos!$D$3+I1=100,$V$9*Supuestos!$C$44,0))</f>
        <v>0</v>
      </c>
      <c r="AD51" s="98">
        <f>IF(Supuestos!$D$3+J1&lt;100,$V$9*Supuestos!$C$44,IF(Supuestos!$D$3+J1=100,$V$9*Supuestos!$C$44,0))</f>
        <v>0</v>
      </c>
      <c r="AE51" s="98">
        <f>IF(Supuestos!$D$3+K1&lt;100,$V$9*Supuestos!$C$44,IF(Supuestos!$D$3+K1=100,$V$9*Supuestos!$C$44,0))</f>
        <v>0</v>
      </c>
      <c r="AF51" s="98">
        <f>IF(Supuestos!$D$3+L1&lt;100,$V$9*Supuestos!$C$44,IF(Supuestos!$D$3+L1=100,$V$9*Supuestos!$C$44,0))</f>
        <v>0</v>
      </c>
      <c r="AG51" s="98">
        <f>IF(Supuestos!$D$3+M1&lt;100,$V$9*Supuestos!$C$44,IF(Supuestos!$D$3+M1=100,$V$9*Supuestos!$C$44,0))</f>
        <v>0</v>
      </c>
      <c r="AH51" s="98">
        <f>IF(Supuestos!$D$3+N1&lt;100,$V$9*Supuestos!$C$44,IF(Supuestos!$D$3+N1=100,$V$9*Supuestos!$C$44,0))</f>
        <v>0</v>
      </c>
      <c r="AI51" s="98">
        <f>IF(Supuestos!$D$3+O1&lt;100,$V$9*Supuestos!$C$44,IF(Supuestos!$D$3+O1=100,$V$9*Supuestos!$C$44,0))</f>
        <v>0</v>
      </c>
      <c r="AJ51" s="98">
        <f>IF(Supuestos!$D$3+P1&lt;100,$V$9*Supuestos!$C$44,IF(Supuestos!$D$3+P1=100,$V$9*Supuestos!$C$44,0))</f>
        <v>0</v>
      </c>
      <c r="AK51" s="98">
        <f>IF(Supuestos!$D$3+Q1&lt;100,$V$9*Supuestos!$C$44,IF(Supuestos!$D$3+Q1=100,$V$9*Supuestos!$C$44,0))</f>
        <v>0</v>
      </c>
      <c r="AL51" s="98">
        <f>IF(Supuestos!$D$3+R1&lt;100,$V$9*Supuestos!$C$44,IF(Supuestos!$D$3+R1=100,$V$9*Supuestos!$C$44,0))</f>
        <v>0</v>
      </c>
      <c r="AM51" s="98">
        <f>IF(Supuestos!$D$3+S1&lt;100,$V$9*Supuestos!$C$44,IF(Supuestos!$D$3+S1=100,$V$9*Supuestos!$C$44,0))</f>
        <v>0</v>
      </c>
      <c r="AN51" s="98">
        <f>IF(Supuestos!$D$3+T1&lt;100,$V$9*Supuestos!$C$44,IF(Supuestos!$D$3+T1=100,$V$9*Supuestos!$C$44,0))</f>
        <v>0</v>
      </c>
      <c r="AO51" s="98">
        <f>IF(Supuestos!$D$3+U1&lt;100,$V$9*Supuestos!$C$44,IF(Supuestos!$D$3+U1=100,$V$9*Supuestos!$C$44,0))</f>
        <v>0</v>
      </c>
      <c r="AP51" s="98">
        <f>IF(Supuestos!$D$3+V1&lt;100,$V$9*Supuestos!$C$44,IF(Supuestos!$D$3+V1=100,$V$9*Supuestos!$C$44,0))</f>
        <v>0</v>
      </c>
      <c r="AQ51" s="98">
        <f>IF(Supuestos!$D$3+W1&lt;100,$V$9*Supuestos!$C$44,IF(Supuestos!$D$3+W1=100,$V$9*Supuestos!$C$44,0))</f>
        <v>0</v>
      </c>
      <c r="AR51" s="98">
        <f>IF(Supuestos!$D$3+X1&lt;100,$V$9*Supuestos!$C$44,IF(Supuestos!$D$3+X1=100,$V$9*Supuestos!$C$44,0))</f>
        <v>0</v>
      </c>
      <c r="AS51" s="98">
        <f>IF(Supuestos!$D$3+Y1&lt;100,$V$9*Supuestos!$C$44,IF(Supuestos!$D$3+Y1=100,$V$9*Supuestos!$C$44,0))</f>
        <v>0</v>
      </c>
      <c r="AT51" s="98">
        <f>IF(Supuestos!$D$3+Z1&lt;100,$V$9*Supuestos!$C$44,IF(Supuestos!$D$3+Z1=100,$V$9*Supuestos!$C$44,0))</f>
        <v>0</v>
      </c>
      <c r="AU51" s="98">
        <f>IF(Supuestos!$D$3+AA1&lt;100,$V$9*Supuestos!$C$44,IF(Supuestos!$D$3+AA1=100,$V$9*Supuestos!$C$44,0))</f>
        <v>0</v>
      </c>
      <c r="AV51" s="98">
        <f>IF(Supuestos!$D$3+AB1&lt;100,$V$9*Supuestos!$C$44,IF(Supuestos!$D$3+AB1=100,$V$9*Supuestos!$C$44,0))</f>
        <v>0</v>
      </c>
      <c r="AW51" s="98">
        <f>IF(Supuestos!$D$3+AC1&lt;100,$V$9*Supuestos!$C$44,IF(Supuestos!$D$3+AC1=100,$V$9*Supuestos!$C$44,0))</f>
        <v>0</v>
      </c>
      <c r="AX51" s="98">
        <f>IF(Supuestos!$D$3+AD1&lt;100,$V$9*Supuestos!$C$44,IF(Supuestos!$D$3+AD1=100,$V$9*Supuestos!$C$44,0))</f>
        <v>0</v>
      </c>
      <c r="AY51" s="98">
        <f>IF(Supuestos!$D$3+AE1&lt;100,$V$9*Supuestos!$C$44,IF(Supuestos!$D$3+AE1=100,$V$9*Supuestos!$C$44,0))</f>
        <v>0</v>
      </c>
      <c r="AZ51" s="98">
        <f>IF(Supuestos!$D$3+AF1&lt;100,$V$9*Supuestos!$C$44,IF(Supuestos!$D$3+AF1=100,$V$9*Supuestos!$C$44,0))</f>
        <v>0</v>
      </c>
      <c r="BA51" s="98">
        <f>IF(Supuestos!$D$3+AG1&lt;100,$V$9*Supuestos!$C$44,IF(Supuestos!$D$3+AG1=100,$V$9*Supuestos!$C$44,0))</f>
        <v>0</v>
      </c>
      <c r="BB51" s="98">
        <f>IF(Supuestos!$D$3+AH1&lt;100,$V$9*Supuestos!$C$44,IF(Supuestos!$D$3+AH1=100,$V$9*Supuestos!$C$44,0))</f>
        <v>0</v>
      </c>
      <c r="BC51" s="98">
        <f>IF(Supuestos!$D$3+AI1&lt;100,$V$9*Supuestos!$C$44,IF(Supuestos!$D$3+AI1=100,$V$9*Supuestos!$C$44,0))</f>
        <v>0</v>
      </c>
      <c r="BD51" s="98">
        <f>IF(Supuestos!$D$3+AJ1&lt;100,$V$9*Supuestos!$C$44,IF(Supuestos!$D$3+AJ1=100,$V$9*Supuestos!$C$44,0))</f>
        <v>0</v>
      </c>
      <c r="BE51" s="98">
        <f>IF(Supuestos!$D$3+AK1&lt;100,$V$9*Supuestos!$C$44,IF(Supuestos!$D$3+AK1=100,$V$9*Supuestos!$C$44,0))</f>
        <v>0</v>
      </c>
      <c r="BF51" s="98">
        <f>IF(Supuestos!$D$3+AL1&lt;100,$V$9*Supuestos!$C$44,IF(Supuestos!$D$3+AL1=100,$V$9*Supuestos!$C$44,0))</f>
        <v>0</v>
      </c>
      <c r="BG51" s="98">
        <f>IF(Supuestos!$D$3+AM1&lt;100,$V$9*Supuestos!$C$44,IF(Supuestos!$D$3+AM1=100,$V$9*Supuestos!$C$44,0))</f>
        <v>0</v>
      </c>
      <c r="BH51" s="98">
        <f>IF(Supuestos!$D$3+AN1&lt;100,$V$9*Supuestos!$C$44,IF(Supuestos!$D$3+AN1=100,$V$9*Supuestos!$C$44,0))</f>
        <v>0</v>
      </c>
      <c r="BI51" s="98">
        <f>IF(Supuestos!$D$3+AO1&lt;100,$V$9*Supuestos!$C$44,IF(Supuestos!$D$3+AO1=100,$V$9*Supuestos!$C$44,0))</f>
        <v>0</v>
      </c>
      <c r="BJ51" s="98">
        <f>IF(Supuestos!$D$3+AP1&lt;100,$V$9*Supuestos!$C$44,IF(Supuestos!$D$3+AP1=100,$V$9*Supuestos!$C$44,0))</f>
        <v>0</v>
      </c>
      <c r="BK51" s="98">
        <f>IF(Supuestos!$D$3+AQ1&lt;100,$V$9*Supuestos!$C$44,IF(Supuestos!$D$3+AQ1=100,$V$9*Supuestos!$C$44,0))</f>
        <v>0</v>
      </c>
      <c r="BL51" s="98">
        <f>IF(Supuestos!$D$3+AR1&lt;100,$V$9*Supuestos!$C$44,IF(Supuestos!$D$3+AR1=100,$V$9*Supuestos!$C$44,0))</f>
        <v>0</v>
      </c>
      <c r="BM51" s="98">
        <f>IF(Supuestos!$D$3+AS1&lt;100,$V$9*Supuestos!$C$44,IF(Supuestos!$D$3+AS1=100,$V$9*Supuestos!$C$44,0))</f>
        <v>0</v>
      </c>
      <c r="BN51" s="98">
        <f>IF(Supuestos!$D$3+AT1&lt;100,$V$9*Supuestos!$C$44,IF(Supuestos!$D$3+AT1=100,$V$9*Supuestos!$C$44,0))</f>
        <v>0</v>
      </c>
      <c r="BO51" s="98">
        <f>IF(Supuestos!$D$3+AU1&lt;100,$V$9*Supuestos!$C$44,IF(Supuestos!$D$3+AU1=100,$V$9*Supuestos!$C$44,0))</f>
        <v>0</v>
      </c>
      <c r="BP51" s="98">
        <f>IF(Supuestos!$D$3+AV1&lt;100,$V$9*Supuestos!$C$44,IF(Supuestos!$D$3+AV1=100,$V$9*Supuestos!$C$44,0))</f>
        <v>0</v>
      </c>
      <c r="BQ51" s="98">
        <f>IF(Supuestos!$D$3+AW1&lt;100,$V$9*Supuestos!$C$44,IF(Supuestos!$D$3+AW1=100,$V$9*Supuestos!$C$44,0))</f>
        <v>0</v>
      </c>
      <c r="BR51" s="98">
        <f>IF(Supuestos!$D$3+AX1&lt;100,$V$9*Supuestos!$C$44,IF(Supuestos!$D$3+AX1=100,$V$9*Supuestos!$C$44,0))</f>
        <v>0</v>
      </c>
      <c r="BS51" s="98">
        <f>IF(Supuestos!$D$3+AY1&lt;100,$V$9*Supuestos!$C$44,IF(Supuestos!$D$3+AY1=100,$V$9*Supuestos!$C$44,0))</f>
        <v>0</v>
      </c>
      <c r="BT51" s="98">
        <f>IF(Supuestos!$D$3+AZ1&lt;100,$V$9*Supuestos!$C$44,IF(Supuestos!$D$3+AZ1=100,$V$9*Supuestos!$C$44,0))</f>
        <v>0</v>
      </c>
      <c r="BU51" s="98">
        <f>IF(Supuestos!$D$3+BA1&lt;100,$V$9*Supuestos!$C$44,IF(Supuestos!$D$3+BA1=100,$V$9*Supuestos!$C$44,0))</f>
        <v>0</v>
      </c>
      <c r="BV51" s="98">
        <f>IF(Supuestos!$D$3+BB1&lt;100,$V$9*Supuestos!$C$44,IF(Supuestos!$D$3+BB1=100,$V$9*Supuestos!$C$44,0))</f>
        <v>0</v>
      </c>
      <c r="BW51" s="98">
        <f>IF(Supuestos!$D$3+BC1&lt;100,$V$9*Supuestos!$C$44,IF(Supuestos!$D$3+BC1=100,$V$9*Supuestos!$C$44,0))</f>
        <v>0</v>
      </c>
      <c r="BX51" s="98">
        <f>IF(Supuestos!$D$3+BD1&lt;100,$V$9*Supuestos!$C$44,IF(Supuestos!$D$3+BD1=100,$V$9*Supuestos!$C$44,0))</f>
        <v>0</v>
      </c>
      <c r="BY51" s="98">
        <f>IF(Supuestos!$D$3+BE1&lt;100,$V$9*Supuestos!$C$44,IF(Supuestos!$D$3+BE1=100,$V$9*Supuestos!$C$44,0))</f>
        <v>0</v>
      </c>
      <c r="BZ51" s="98">
        <f>IF(Supuestos!$D$3+BF1&lt;100,$V$9*Supuestos!$C$44,IF(Supuestos!$D$3+BF1=100,$V$9*Supuestos!$C$44,0))</f>
        <v>0</v>
      </c>
      <c r="CA51" s="98">
        <f>IF(Supuestos!$D$3+BG1&lt;100,$V$9*Supuestos!$C$44,IF(Supuestos!$D$3+BG1=100,$V$9*Supuestos!$C$44,0))</f>
        <v>0</v>
      </c>
      <c r="CB51" s="98">
        <f>IF(Supuestos!$D$3+BH1&lt;100,$V$9*Supuestos!$C$44,IF(Supuestos!$D$3+BH1=100,$V$9*Supuestos!$C$44,0))</f>
        <v>0</v>
      </c>
      <c r="CC51" s="98">
        <f>IF(Supuestos!$D$3+BI1&lt;100,$V$9*Supuestos!$C$44,IF(Supuestos!$D$3+BI1=100,$V$9*Supuestos!$C$44,0))</f>
        <v>0</v>
      </c>
      <c r="CD51" s="98">
        <f>IF(Supuestos!$D$3+BJ1&lt;100,$V$9*Supuestos!$C$44,IF(Supuestos!$D$3+BJ1=100,$V$9*Supuestos!$C$44,0))</f>
        <v>0</v>
      </c>
      <c r="CE51" s="98">
        <f>IF(Supuestos!$D$3+BK1&lt;100,$V$9*Supuestos!$C$44,IF(Supuestos!$D$3+BK1=100,$V$9*Supuestos!$C$44,0))</f>
        <v>0</v>
      </c>
      <c r="CF51" s="98">
        <f>IF(Supuestos!$D$3+BL1&lt;100,$V$9*Supuestos!$C$44,IF(Supuestos!$D$3+BL1=100,$V$9*Supuestos!$C$44,0))</f>
        <v>0</v>
      </c>
      <c r="CG51" s="98">
        <f>IF(Supuestos!$D$3+BM1&lt;100,$V$9*Supuestos!$C$44,IF(Supuestos!$D$3+BM1=100,$V$9*Supuestos!$C$44,0))</f>
        <v>0</v>
      </c>
      <c r="CH51" s="98">
        <f>IF(Supuestos!$D$3+BN1&lt;100,$V$9*Supuestos!$C$44,IF(Supuestos!$D$3+BN1=100,$V$9*Supuestos!$C$44,0))</f>
        <v>0</v>
      </c>
      <c r="CI51" s="98">
        <f>IF(Supuestos!$D$3+BO1&lt;100,$V$9*Supuestos!$C$44,IF(Supuestos!$D$3+BO1=100,$V$9*Supuestos!$C$44,0))</f>
        <v>0</v>
      </c>
      <c r="CJ51" s="98">
        <f>IF(Supuestos!$D$3+BP1&lt;100,$V$9*Supuestos!$C$44,IF(Supuestos!$D$3+BP1=100,$V$9*Supuestos!$C$44,0))</f>
        <v>0</v>
      </c>
      <c r="CK51" s="98">
        <f>IF(Supuestos!$D$3+BQ1&lt;100,$V$9*Supuestos!$C$44,IF(Supuestos!$D$3+BQ1=100,$V$9*Supuestos!$C$44,0))</f>
        <v>0</v>
      </c>
      <c r="CL51" s="98">
        <f>IF(Supuestos!$D$3+BR1&lt;100,$V$9*Supuestos!$C$44,IF(Supuestos!$D$3+BR1=100,$V$9*Supuestos!$C$44,0))</f>
        <v>0</v>
      </c>
      <c r="CM51" s="98">
        <f>IF(Supuestos!$D$3+BS1&lt;100,$V$9*Supuestos!$C$44,IF(Supuestos!$D$3+BS1=100,$V$9*Supuestos!$C$44,0))</f>
        <v>0</v>
      </c>
      <c r="CN51" s="98">
        <f>IF(Supuestos!$D$3+BT1&lt;100,$V$9*Supuestos!$C$44,IF(Supuestos!$D$3+BT1=100,$V$9*Supuestos!$C$44,0))</f>
        <v>0</v>
      </c>
      <c r="CO51" s="98">
        <f>IF(Supuestos!$D$3+BU1&lt;100,$V$9*Supuestos!$C$44,IF(Supuestos!$D$3+BU1=100,$V$9*Supuestos!$C$44,0))</f>
        <v>0</v>
      </c>
      <c r="CP51" s="98">
        <f>IF(Supuestos!$D$3+BV1&lt;100,$V$9*Supuestos!$C$44,IF(Supuestos!$D$3+BV1=100,$V$9*Supuestos!$C$44,0))</f>
        <v>0</v>
      </c>
      <c r="CQ51" s="98">
        <f>IF(Supuestos!$D$3+BW1&lt;100,$V$9*Supuestos!$C$44,IF(Supuestos!$D$3+BW1=100,$V$9*Supuestos!$C$44,0))</f>
        <v>0</v>
      </c>
      <c r="CR51" s="98">
        <f>IF(Supuestos!$D$3+BX1&lt;100,$V$9*Supuestos!$C$44,IF(Supuestos!$D$3+BX1=100,$V$9*Supuestos!$C$44,0))</f>
        <v>0</v>
      </c>
      <c r="CS51" s="98">
        <f>IF(Supuestos!$D$3+BY1&lt;100,$V$9*Supuestos!$C$44,IF(Supuestos!$D$3+BY1=100,$V$9*Supuestos!$C$44,0))</f>
        <v>0</v>
      </c>
      <c r="CT51" s="98">
        <f>IF(Supuestos!$D$3+BZ1&lt;100,$V$9*Supuestos!$C$44,IF(Supuestos!$D$3+BZ1=100,$V$9*Supuestos!$C$44,0))</f>
        <v>0</v>
      </c>
      <c r="CU51" s="98">
        <f>IF(Supuestos!$D$3+CA1&lt;100,$V$9*Supuestos!$C$44,IF(Supuestos!$D$3+CA1=100,$V$9*Supuestos!$C$44,0))</f>
        <v>0</v>
      </c>
      <c r="CV51" s="98">
        <f>IF(Supuestos!$D$3+CB1&lt;100,$V$9*Supuestos!$C$44,IF(Supuestos!$D$3+CB1=100,$V$9*Supuestos!$C$44,0))</f>
        <v>0</v>
      </c>
      <c r="CW51" s="98">
        <f>IF(Supuestos!$D$3+CC1&lt;100,$V$9*Supuestos!$C$44,IF(Supuestos!$D$3+CC1=100,$V$9*Supuestos!$C$44,0))</f>
        <v>0</v>
      </c>
      <c r="CX51" s="98">
        <f>IF(Supuestos!$D$3+CD1&lt;100,$V$9*Supuestos!$C$44,IF(Supuestos!$D$3+CD1=100,$V$9*Supuestos!$C$44,0))</f>
        <v>0</v>
      </c>
    </row>
    <row r="52" spans="1:166" x14ac:dyDescent="0.35">
      <c r="A52" s="128">
        <v>21</v>
      </c>
      <c r="V52" s="129"/>
      <c r="W52" s="130">
        <f>W$9*Supuestos!$D$3*Supuestos!$C$44</f>
        <v>0</v>
      </c>
      <c r="X52" s="1">
        <f>IF(Supuestos!$D$3+C1&lt;100,$W$9*Supuestos!$C$44,IF(Supuestos!$D$3+C1=100,$W$9*Supuestos!$C$44,0))</f>
        <v>0</v>
      </c>
      <c r="Y52" s="1">
        <f>IF(Supuestos!$D$3+D1&lt;100,$W$9*Supuestos!$C$44,IF(Supuestos!$D$3+D1=100,$W$9*Supuestos!$C$44,0))</f>
        <v>0</v>
      </c>
      <c r="Z52" s="1">
        <f>IF(Supuestos!$D$3+E1&lt;100,$W$9*Supuestos!$C$44,IF(Supuestos!$D$3+E1=100,$W$9*Supuestos!$C$44,0))</f>
        <v>0</v>
      </c>
      <c r="AA52" s="1">
        <f>IF(Supuestos!$D$3+F1&lt;100,$W$9*Supuestos!$C$44,IF(Supuestos!$D$3+F1=100,$W$9*Supuestos!$C$44,0))</f>
        <v>0</v>
      </c>
      <c r="AB52" s="1">
        <f>IF(Supuestos!$D$3+G1&lt;100,$W$9*Supuestos!$C$44,IF(Supuestos!$D$3+G1=100,$W$9*Supuestos!$C$44,0))</f>
        <v>0</v>
      </c>
      <c r="AC52" s="1">
        <f>IF(Supuestos!$D$3+H1&lt;100,$W$9*Supuestos!$C$44,IF(Supuestos!$D$3+H1=100,$W$9*Supuestos!$C$44,0))</f>
        <v>0</v>
      </c>
      <c r="AD52" s="1">
        <f>IF(Supuestos!$D$3+I1&lt;100,$W$9*Supuestos!$C$44,IF(Supuestos!$D$3+I1=100,$W$9*Supuestos!$C$44,0))</f>
        <v>0</v>
      </c>
      <c r="AE52" s="1">
        <f>IF(Supuestos!$D$3+J1&lt;100,$W$9*Supuestos!$C$44,IF(Supuestos!$D$3+J1=100,$W$9*Supuestos!$C$44,0))</f>
        <v>0</v>
      </c>
      <c r="AF52" s="1">
        <f>IF(Supuestos!$D$3+K1&lt;100,$W$9*Supuestos!$C$44,IF(Supuestos!$D$3+K1=100,$W$9*Supuestos!$C$44,0))</f>
        <v>0</v>
      </c>
      <c r="AG52" s="1">
        <f>IF(Supuestos!$D$3+L1&lt;100,$W$9*Supuestos!$C$44,IF(Supuestos!$D$3+L1=100,$W$9*Supuestos!$C$44,0))</f>
        <v>0</v>
      </c>
      <c r="AH52" s="1">
        <f>IF(Supuestos!$D$3+M1&lt;100,$W$9*Supuestos!$C$44,IF(Supuestos!$D$3+M1=100,$W$9*Supuestos!$C$44,0))</f>
        <v>0</v>
      </c>
      <c r="AI52" s="1">
        <f>IF(Supuestos!$D$3+N1&lt;100,$W$9*Supuestos!$C$44,IF(Supuestos!$D$3+N1=100,$W$9*Supuestos!$C$44,0))</f>
        <v>0</v>
      </c>
      <c r="AJ52" s="1">
        <f>IF(Supuestos!$D$3+O1&lt;100,$W$9*Supuestos!$C$44,IF(Supuestos!$D$3+O1=100,$W$9*Supuestos!$C$44,0))</f>
        <v>0</v>
      </c>
      <c r="AK52" s="1">
        <f>IF(Supuestos!$D$3+P1&lt;100,$W$9*Supuestos!$C$44,IF(Supuestos!$D$3+P1=100,$W$9*Supuestos!$C$44,0))</f>
        <v>0</v>
      </c>
      <c r="AL52" s="1">
        <f>IF(Supuestos!$D$3+Q1&lt;100,$W$9*Supuestos!$C$44,IF(Supuestos!$D$3+Q1=100,$W$9*Supuestos!$C$44,0))</f>
        <v>0</v>
      </c>
      <c r="AM52" s="1">
        <f>IF(Supuestos!$D$3+R1&lt;100,$W$9*Supuestos!$C$44,IF(Supuestos!$D$3+R1=100,$W$9*Supuestos!$C$44,0))</f>
        <v>0</v>
      </c>
      <c r="AN52" s="1">
        <f>IF(Supuestos!$D$3+S1&lt;100,$W$9*Supuestos!$C$44,IF(Supuestos!$D$3+S1=100,$W$9*Supuestos!$C$44,0))</f>
        <v>0</v>
      </c>
      <c r="AO52" s="1">
        <f>IF(Supuestos!$D$3+T1&lt;100,$W$9*Supuestos!$C$44,IF(Supuestos!$D$3+T1=100,$W$9*Supuestos!$C$44,0))</f>
        <v>0</v>
      </c>
      <c r="AP52" s="1">
        <f>IF(Supuestos!$D$3+U1&lt;100,$W$9*Supuestos!$C$44,IF(Supuestos!$D$3+U1=100,$W$9*Supuestos!$C$44,0))</f>
        <v>0</v>
      </c>
      <c r="AQ52" s="1">
        <f>IF(Supuestos!$D$3+V1&lt;100,$W$9*Supuestos!$C$44,IF(Supuestos!$D$3+V1=100,$W$9*Supuestos!$C$44,0))</f>
        <v>0</v>
      </c>
      <c r="AR52" s="1">
        <f>IF(Supuestos!$D$3+W1&lt;100,$W$9*Supuestos!$C$44,IF(Supuestos!$D$3+W1=100,$W$9*Supuestos!$C$44,0))</f>
        <v>0</v>
      </c>
      <c r="AS52" s="1">
        <f>IF(Supuestos!$D$3+X1&lt;100,$W$9*Supuestos!$C$44,IF(Supuestos!$D$3+X1=100,$W$9*Supuestos!$C$44,0))</f>
        <v>0</v>
      </c>
      <c r="AT52" s="1">
        <f>IF(Supuestos!$D$3+Y1&lt;100,$W$9*Supuestos!$C$44,IF(Supuestos!$D$3+Y1=100,$W$9*Supuestos!$C$44,0))</f>
        <v>0</v>
      </c>
      <c r="AU52" s="1">
        <f>IF(Supuestos!$D$3+Z1&lt;100,$W$9*Supuestos!$C$44,IF(Supuestos!$D$3+Z1=100,$W$9*Supuestos!$C$44,0))</f>
        <v>0</v>
      </c>
      <c r="AV52" s="1">
        <f>IF(Supuestos!$D$3+AA1&lt;100,$W$9*Supuestos!$C$44,IF(Supuestos!$D$3+AA1=100,$W$9*Supuestos!$C$44,0))</f>
        <v>0</v>
      </c>
      <c r="AW52" s="1">
        <f>IF(Supuestos!$D$3+AB1&lt;100,$W$9*Supuestos!$C$44,IF(Supuestos!$D$3+AB1=100,$W$9*Supuestos!$C$44,0))</f>
        <v>0</v>
      </c>
      <c r="AX52" s="1">
        <f>IF(Supuestos!$D$3+AC1&lt;100,$W$9*Supuestos!$C$44,IF(Supuestos!$D$3+AC1=100,$W$9*Supuestos!$C$44,0))</f>
        <v>0</v>
      </c>
      <c r="AY52" s="1">
        <f>IF(Supuestos!$D$3+AD1&lt;100,$W$9*Supuestos!$C$44,IF(Supuestos!$D$3+AD1=100,$W$9*Supuestos!$C$44,0))</f>
        <v>0</v>
      </c>
      <c r="AZ52" s="1">
        <f>IF(Supuestos!$D$3+AE1&lt;100,$W$9*Supuestos!$C$44,IF(Supuestos!$D$3+AE1=100,$W$9*Supuestos!$C$44,0))</f>
        <v>0</v>
      </c>
      <c r="BA52" s="1">
        <f>IF(Supuestos!$D$3+AF1&lt;100,$W$9*Supuestos!$C$44,IF(Supuestos!$D$3+AF1=100,$W$9*Supuestos!$C$44,0))</f>
        <v>0</v>
      </c>
      <c r="BB52" s="1">
        <f>IF(Supuestos!$D$3+AG1&lt;100,$W$9*Supuestos!$C$44,IF(Supuestos!$D$3+AG1=100,$W$9*Supuestos!$C$44,0))</f>
        <v>0</v>
      </c>
      <c r="BC52" s="1">
        <f>IF(Supuestos!$D$3+AH1&lt;100,$W$9*Supuestos!$C$44,IF(Supuestos!$D$3+AH1=100,$W$9*Supuestos!$C$44,0))</f>
        <v>0</v>
      </c>
      <c r="BD52" s="1">
        <f>IF(Supuestos!$D$3+AI1&lt;100,$W$9*Supuestos!$C$44,IF(Supuestos!$D$3+AI1=100,$W$9*Supuestos!$C$44,0))</f>
        <v>0</v>
      </c>
      <c r="BE52" s="1">
        <f>IF(Supuestos!$D$3+AJ1&lt;100,$W$9*Supuestos!$C$44,IF(Supuestos!$D$3+AJ1=100,$W$9*Supuestos!$C$44,0))</f>
        <v>0</v>
      </c>
      <c r="BF52" s="1">
        <f>IF(Supuestos!$D$3+AK1&lt;100,$W$9*Supuestos!$C$44,IF(Supuestos!$D$3+AK1=100,$W$9*Supuestos!$C$44,0))</f>
        <v>0</v>
      </c>
      <c r="BG52" s="1">
        <f>IF(Supuestos!$D$3+AL1&lt;100,$W$9*Supuestos!$C$44,IF(Supuestos!$D$3+AL1=100,$W$9*Supuestos!$C$44,0))</f>
        <v>0</v>
      </c>
      <c r="BH52" s="1">
        <f>IF(Supuestos!$D$3+AM1&lt;100,$W$9*Supuestos!$C$44,IF(Supuestos!$D$3+AM1=100,$W$9*Supuestos!$C$44,0))</f>
        <v>0</v>
      </c>
      <c r="BI52" s="1">
        <f>IF(Supuestos!$D$3+AN1&lt;100,$W$9*Supuestos!$C$44,IF(Supuestos!$D$3+AN1=100,$W$9*Supuestos!$C$44,0))</f>
        <v>0</v>
      </c>
      <c r="BJ52" s="1">
        <f>IF(Supuestos!$D$3+AO1&lt;100,$W$9*Supuestos!$C$44,IF(Supuestos!$D$3+AO1=100,$W$9*Supuestos!$C$44,0))</f>
        <v>0</v>
      </c>
      <c r="BK52" s="1">
        <f>IF(Supuestos!$D$3+AP1&lt;100,$W$9*Supuestos!$C$44,IF(Supuestos!$D$3+AP1=100,$W$9*Supuestos!$C$44,0))</f>
        <v>0</v>
      </c>
      <c r="BL52" s="1">
        <f>IF(Supuestos!$D$3+AQ1&lt;100,$W$9*Supuestos!$C$44,IF(Supuestos!$D$3+AQ1=100,$W$9*Supuestos!$C$44,0))</f>
        <v>0</v>
      </c>
      <c r="BM52" s="1">
        <f>IF(Supuestos!$D$3+AR1&lt;100,$W$9*Supuestos!$C$44,IF(Supuestos!$D$3+AR1=100,$W$9*Supuestos!$C$44,0))</f>
        <v>0</v>
      </c>
      <c r="BN52" s="1">
        <f>IF(Supuestos!$D$3+AS1&lt;100,$W$9*Supuestos!$C$44,IF(Supuestos!$D$3+AS1=100,$W$9*Supuestos!$C$44,0))</f>
        <v>0</v>
      </c>
      <c r="BO52" s="1">
        <f>IF(Supuestos!$D$3+AT1&lt;100,$W$9*Supuestos!$C$44,IF(Supuestos!$D$3+AT1=100,$W$9*Supuestos!$C$44,0))</f>
        <v>0</v>
      </c>
      <c r="BP52" s="1">
        <f>IF(Supuestos!$D$3+AU1&lt;100,$W$9*Supuestos!$C$44,IF(Supuestos!$D$3+AU1=100,$W$9*Supuestos!$C$44,0))</f>
        <v>0</v>
      </c>
      <c r="BQ52" s="1">
        <f>IF(Supuestos!$D$3+AV1&lt;100,$W$9*Supuestos!$C$44,IF(Supuestos!$D$3+AV1=100,$W$9*Supuestos!$C$44,0))</f>
        <v>0</v>
      </c>
      <c r="BR52" s="1">
        <f>IF(Supuestos!$D$3+AW1&lt;100,$W$9*Supuestos!$C$44,IF(Supuestos!$D$3+AW1=100,$W$9*Supuestos!$C$44,0))</f>
        <v>0</v>
      </c>
      <c r="BS52" s="1">
        <f>IF(Supuestos!$D$3+AX1&lt;100,$W$9*Supuestos!$C$44,IF(Supuestos!$D$3+AX1=100,$W$9*Supuestos!$C$44,0))</f>
        <v>0</v>
      </c>
      <c r="BT52" s="1">
        <f>IF(Supuestos!$D$3+AY1&lt;100,$W$9*Supuestos!$C$44,IF(Supuestos!$D$3+AY1=100,$W$9*Supuestos!$C$44,0))</f>
        <v>0</v>
      </c>
      <c r="BU52" s="1">
        <f>IF(Supuestos!$D$3+AZ1&lt;100,$W$9*Supuestos!$C$44,IF(Supuestos!$D$3+AZ1=100,$W$9*Supuestos!$C$44,0))</f>
        <v>0</v>
      </c>
      <c r="BV52" s="1">
        <f>IF(Supuestos!$D$3+BA1&lt;100,$W$9*Supuestos!$C$44,IF(Supuestos!$D$3+BA1=100,$W$9*Supuestos!$C$44,0))</f>
        <v>0</v>
      </c>
      <c r="BW52" s="1">
        <f>IF(Supuestos!$D$3+BB1&lt;100,$W$9*Supuestos!$C$44,IF(Supuestos!$D$3+BB1=100,$W$9*Supuestos!$C$44,0))</f>
        <v>0</v>
      </c>
      <c r="BX52" s="1">
        <f>IF(Supuestos!$D$3+BC1&lt;100,$W$9*Supuestos!$C$44,IF(Supuestos!$D$3+BC1=100,$W$9*Supuestos!$C$44,0))</f>
        <v>0</v>
      </c>
      <c r="BY52" s="1">
        <f>IF(Supuestos!$D$3+BD1&lt;100,$W$9*Supuestos!$C$44,IF(Supuestos!$D$3+BD1=100,$W$9*Supuestos!$C$44,0))</f>
        <v>0</v>
      </c>
      <c r="BZ52" s="1">
        <f>IF(Supuestos!$D$3+BE1&lt;100,$W$9*Supuestos!$C$44,IF(Supuestos!$D$3+BE1=100,$W$9*Supuestos!$C$44,0))</f>
        <v>0</v>
      </c>
      <c r="CA52" s="1">
        <f>IF(Supuestos!$D$3+BF1&lt;100,$W$9*Supuestos!$C$44,IF(Supuestos!$D$3+BF1=100,$W$9*Supuestos!$C$44,0))</f>
        <v>0</v>
      </c>
      <c r="CB52" s="1">
        <f>IF(Supuestos!$D$3+BG1&lt;100,$W$9*Supuestos!$C$44,IF(Supuestos!$D$3+BG1=100,$W$9*Supuestos!$C$44,0))</f>
        <v>0</v>
      </c>
      <c r="CC52" s="1">
        <f>IF(Supuestos!$D$3+BH1&lt;100,$W$9*Supuestos!$C$44,IF(Supuestos!$D$3+BH1=100,$W$9*Supuestos!$C$44,0))</f>
        <v>0</v>
      </c>
      <c r="CD52" s="1">
        <f>IF(Supuestos!$D$3+BI1&lt;100,$W$9*Supuestos!$C$44,IF(Supuestos!$D$3+BI1=100,$W$9*Supuestos!$C$44,0))</f>
        <v>0</v>
      </c>
      <c r="CE52" s="1">
        <f>IF(Supuestos!$D$3+BJ1&lt;100,$W$9*Supuestos!$C$44,IF(Supuestos!$D$3+BJ1=100,$W$9*Supuestos!$C$44,0))</f>
        <v>0</v>
      </c>
      <c r="CF52" s="1">
        <f>IF(Supuestos!$D$3+BK1&lt;100,$W$9*Supuestos!$C$44,IF(Supuestos!$D$3+BK1=100,$W$9*Supuestos!$C$44,0))</f>
        <v>0</v>
      </c>
      <c r="CG52" s="1">
        <f>IF(Supuestos!$D$3+BL1&lt;100,$W$9*Supuestos!$C$44,IF(Supuestos!$D$3+BL1=100,$W$9*Supuestos!$C$44,0))</f>
        <v>0</v>
      </c>
      <c r="CH52" s="1">
        <f>IF(Supuestos!$D$3+BM1&lt;100,$W$9*Supuestos!$C$44,IF(Supuestos!$D$3+BM1=100,$W$9*Supuestos!$C$44,0))</f>
        <v>0</v>
      </c>
      <c r="CI52" s="1">
        <f>IF(Supuestos!$D$3+BN1&lt;100,$W$9*Supuestos!$C$44,IF(Supuestos!$D$3+BN1=100,$W$9*Supuestos!$C$44,0))</f>
        <v>0</v>
      </c>
      <c r="CJ52" s="1">
        <f>IF(Supuestos!$D$3+BO1&lt;100,$W$9*Supuestos!$C$44,IF(Supuestos!$D$3+BO1=100,$W$9*Supuestos!$C$44,0))</f>
        <v>0</v>
      </c>
      <c r="CK52" s="1">
        <f>IF(Supuestos!$D$3+BP1&lt;100,$W$9*Supuestos!$C$44,IF(Supuestos!$D$3+BP1=100,$W$9*Supuestos!$C$44,0))</f>
        <v>0</v>
      </c>
      <c r="CL52" s="1">
        <f>IF(Supuestos!$D$3+BQ1&lt;100,$W$9*Supuestos!$C$44,IF(Supuestos!$D$3+BQ1=100,$W$9*Supuestos!$C$44,0))</f>
        <v>0</v>
      </c>
      <c r="CM52" s="1">
        <f>IF(Supuestos!$D$3+BR1&lt;100,$W$9*Supuestos!$C$44,IF(Supuestos!$D$3+BR1=100,$W$9*Supuestos!$C$44,0))</f>
        <v>0</v>
      </c>
      <c r="CN52" s="1">
        <f>IF(Supuestos!$D$3+BS1&lt;100,$W$9*Supuestos!$C$44,IF(Supuestos!$D$3+BS1=100,$W$9*Supuestos!$C$44,0))</f>
        <v>0</v>
      </c>
      <c r="CO52" s="1">
        <f>IF(Supuestos!$D$3+BT1&lt;100,$W$9*Supuestos!$C$44,IF(Supuestos!$D$3+BT1=100,$W$9*Supuestos!$C$44,0))</f>
        <v>0</v>
      </c>
      <c r="CP52" s="1">
        <f>IF(Supuestos!$D$3+BU1&lt;100,$W$9*Supuestos!$C$44,IF(Supuestos!$D$3+BU1=100,$W$9*Supuestos!$C$44,0))</f>
        <v>0</v>
      </c>
      <c r="CQ52" s="1">
        <f>IF(Supuestos!$D$3+BV1&lt;100,$W$9*Supuestos!$C$44,IF(Supuestos!$D$3+BV1=100,$W$9*Supuestos!$C$44,0))</f>
        <v>0</v>
      </c>
      <c r="CR52" s="1">
        <f>IF(Supuestos!$D$3+BW1&lt;100,$W$9*Supuestos!$C$44,IF(Supuestos!$D$3+BW1=100,$W$9*Supuestos!$C$44,0))</f>
        <v>0</v>
      </c>
      <c r="CS52" s="1">
        <f>IF(Supuestos!$D$3+BX1&lt;100,$W$9*Supuestos!$C$44,IF(Supuestos!$D$3+BX1=100,$W$9*Supuestos!$C$44,0))</f>
        <v>0</v>
      </c>
      <c r="CT52" s="1">
        <f>IF(Supuestos!$D$3+BY1&lt;100,$W$9*Supuestos!$C$44,IF(Supuestos!$D$3+BY1=100,$W$9*Supuestos!$C$44,0))</f>
        <v>0</v>
      </c>
      <c r="CU52" s="1">
        <f>IF(Supuestos!$D$3+BZ1&lt;100,$W$9*Supuestos!$C$44,IF(Supuestos!$D$3+BZ1=100,$W$9*Supuestos!$C$44,0))</f>
        <v>0</v>
      </c>
      <c r="CV52" s="1">
        <f>IF(Supuestos!$D$3+CA1&lt;100,$W$9*Supuestos!$C$44,IF(Supuestos!$D$3+CA1=100,$W$9*Supuestos!$C$44,0))</f>
        <v>0</v>
      </c>
      <c r="CW52" s="1">
        <f>IF(Supuestos!$D$3+CB1&lt;100,$W$9*Supuestos!$C$44,IF(Supuestos!$D$3+CB1=100,$W$9*Supuestos!$C$44,0))</f>
        <v>0</v>
      </c>
      <c r="CX52" s="1">
        <f>IF(Supuestos!$D$3+CC1&lt;100,$W$9*Supuestos!$C$44,IF(Supuestos!$D$3+CC1=100,$W$9*Supuestos!$C$44,0))</f>
        <v>0</v>
      </c>
    </row>
    <row r="53" spans="1:166" x14ac:dyDescent="0.35">
      <c r="A53" s="128">
        <v>22</v>
      </c>
      <c r="W53" s="129"/>
      <c r="X53" s="1">
        <f>X$9*Supuestos!$D$3*Supuestos!$C$44</f>
        <v>0</v>
      </c>
      <c r="Y53" s="1">
        <f>IF(Supuestos!$D$3+C1&lt;100,$X$9*Supuestos!$C$44,IF(Supuestos!$D$3+C1=100,$X$9*Supuestos!$C$44,0))</f>
        <v>0</v>
      </c>
      <c r="Z53" s="1">
        <f>IF(Supuestos!$D$3+D1&lt;100,$X$9*Supuestos!$C$44,IF(Supuestos!$D$3+D1=100,$X$9*Supuestos!$C$44,0))</f>
        <v>0</v>
      </c>
      <c r="AA53" s="1">
        <f>IF(Supuestos!$D$3+E1&lt;100,$X$9*Supuestos!$C$44,IF(Supuestos!$D$3+E1=100,$X$9*Supuestos!$C$44,0))</f>
        <v>0</v>
      </c>
      <c r="AB53" s="1">
        <f>IF(Supuestos!$D$3+F1&lt;100,$X$9*Supuestos!$C$44,IF(Supuestos!$D$3+F1=100,$X$9*Supuestos!$C$44,0))</f>
        <v>0</v>
      </c>
      <c r="AC53" s="1">
        <f>IF(Supuestos!$D$3+G1&lt;100,$X$9*Supuestos!$C$44,IF(Supuestos!$D$3+G1=100,$X$9*Supuestos!$C$44,0))</f>
        <v>0</v>
      </c>
      <c r="AD53" s="1">
        <f>IF(Supuestos!$D$3+H1&lt;100,$X$9*Supuestos!$C$44,IF(Supuestos!$D$3+H1=100,$X$9*Supuestos!$C$44,0))</f>
        <v>0</v>
      </c>
      <c r="AE53" s="1">
        <f>IF(Supuestos!$D$3+I1&lt;100,$X$9*Supuestos!$C$44,IF(Supuestos!$D$3+I1=100,$X$9*Supuestos!$C$44,0))</f>
        <v>0</v>
      </c>
      <c r="AF53" s="1">
        <f>IF(Supuestos!$D$3+J1&lt;100,$X$9*Supuestos!$C$44,IF(Supuestos!$D$3+J1=100,$X$9*Supuestos!$C$44,0))</f>
        <v>0</v>
      </c>
      <c r="AG53" s="1">
        <f>IF(Supuestos!$D$3+K1&lt;100,$X$9*Supuestos!$C$44,IF(Supuestos!$D$3+K1=100,$X$9*Supuestos!$C$44,0))</f>
        <v>0</v>
      </c>
      <c r="AH53" s="1">
        <f>IF(Supuestos!$D$3+L1&lt;100,$X$9*Supuestos!$C$44,IF(Supuestos!$D$3+L1=100,$X$9*Supuestos!$C$44,0))</f>
        <v>0</v>
      </c>
      <c r="AI53" s="1">
        <f>IF(Supuestos!$D$3+M1&lt;100,$X$9*Supuestos!$C$44,IF(Supuestos!$D$3+M1=100,$X$9*Supuestos!$C$44,0))</f>
        <v>0</v>
      </c>
      <c r="AJ53" s="1">
        <f>IF(Supuestos!$D$3+N1&lt;100,$X$9*Supuestos!$C$44,IF(Supuestos!$D$3+N1=100,$X$9*Supuestos!$C$44,0))</f>
        <v>0</v>
      </c>
      <c r="AK53" s="1">
        <f>IF(Supuestos!$D$3+O1&lt;100,$X$9*Supuestos!$C$44,IF(Supuestos!$D$3+O1=100,$X$9*Supuestos!$C$44,0))</f>
        <v>0</v>
      </c>
      <c r="AL53" s="1">
        <f>IF(Supuestos!$D$3+P1&lt;100,$X$9*Supuestos!$C$44,IF(Supuestos!$D$3+P1=100,$X$9*Supuestos!$C$44,0))</f>
        <v>0</v>
      </c>
      <c r="AM53" s="1">
        <f>IF(Supuestos!$D$3+Q1&lt;100,$X$9*Supuestos!$C$44,IF(Supuestos!$D$3+Q1=100,$X$9*Supuestos!$C$44,0))</f>
        <v>0</v>
      </c>
      <c r="AN53" s="1">
        <f>IF(Supuestos!$D$3+R1&lt;100,$X$9*Supuestos!$C$44,IF(Supuestos!$D$3+R1=100,$X$9*Supuestos!$C$44,0))</f>
        <v>0</v>
      </c>
      <c r="AO53" s="1">
        <f>IF(Supuestos!$D$3+S1&lt;100,$X$9*Supuestos!$C$44,IF(Supuestos!$D$3+S1=100,$X$9*Supuestos!$C$44,0))</f>
        <v>0</v>
      </c>
      <c r="AP53" s="1">
        <f>IF(Supuestos!$D$3+T1&lt;100,$X$9*Supuestos!$C$44,IF(Supuestos!$D$3+T1=100,$X$9*Supuestos!$C$44,0))</f>
        <v>0</v>
      </c>
      <c r="AQ53" s="1">
        <f>IF(Supuestos!$D$3+U1&lt;100,$X$9*Supuestos!$C$44,IF(Supuestos!$D$3+U1=100,$X$9*Supuestos!$C$44,0))</f>
        <v>0</v>
      </c>
      <c r="AR53" s="1">
        <f>IF(Supuestos!$D$3+V1&lt;100,$X$9*Supuestos!$C$44,IF(Supuestos!$D$3+V1=100,$X$9*Supuestos!$C$44,0))</f>
        <v>0</v>
      </c>
      <c r="AS53" s="1">
        <f>IF(Supuestos!$D$3+W1&lt;100,$X$9*Supuestos!$C$44,IF(Supuestos!$D$3+W1=100,$X$9*Supuestos!$C$44,0))</f>
        <v>0</v>
      </c>
      <c r="AT53" s="1">
        <f>IF(Supuestos!$D$3+X1&lt;100,$X$9*Supuestos!$C$44,IF(Supuestos!$D$3+X1=100,$X$9*Supuestos!$C$44,0))</f>
        <v>0</v>
      </c>
      <c r="AU53" s="1">
        <f>IF(Supuestos!$D$3+Y1&lt;100,$X$9*Supuestos!$C$44,IF(Supuestos!$D$3+Y1=100,$X$9*Supuestos!$C$44,0))</f>
        <v>0</v>
      </c>
      <c r="AV53" s="1">
        <f>IF(Supuestos!$D$3+Z1&lt;100,$X$9*Supuestos!$C$44,IF(Supuestos!$D$3+Z1=100,$X$9*Supuestos!$C$44,0))</f>
        <v>0</v>
      </c>
      <c r="AW53" s="1">
        <f>IF(Supuestos!$D$3+AA1&lt;100,$X$9*Supuestos!$C$44,IF(Supuestos!$D$3+AA1=100,$X$9*Supuestos!$C$44,0))</f>
        <v>0</v>
      </c>
      <c r="AX53" s="1">
        <f>IF(Supuestos!$D$3+AB1&lt;100,$X$9*Supuestos!$C$44,IF(Supuestos!$D$3+AB1=100,$X$9*Supuestos!$C$44,0))</f>
        <v>0</v>
      </c>
      <c r="AY53" s="1">
        <f>IF(Supuestos!$D$3+AC1&lt;100,$X$9*Supuestos!$C$44,IF(Supuestos!$D$3+AC1=100,$X$9*Supuestos!$C$44,0))</f>
        <v>0</v>
      </c>
      <c r="AZ53" s="1">
        <f>IF(Supuestos!$D$3+AD1&lt;100,$X$9*Supuestos!$C$44,IF(Supuestos!$D$3+AD1=100,$X$9*Supuestos!$C$44,0))</f>
        <v>0</v>
      </c>
      <c r="BA53" s="1">
        <f>IF(Supuestos!$D$3+AE1&lt;100,$X$9*Supuestos!$C$44,IF(Supuestos!$D$3+AE1=100,$X$9*Supuestos!$C$44,0))</f>
        <v>0</v>
      </c>
      <c r="BB53" s="1">
        <f>IF(Supuestos!$D$3+AF1&lt;100,$X$9*Supuestos!$C$44,IF(Supuestos!$D$3+AF1=100,$X$9*Supuestos!$C$44,0))</f>
        <v>0</v>
      </c>
      <c r="BC53" s="1">
        <f>IF(Supuestos!$D$3+AG1&lt;100,$X$9*Supuestos!$C$44,IF(Supuestos!$D$3+AG1=100,$X$9*Supuestos!$C$44,0))</f>
        <v>0</v>
      </c>
      <c r="BD53" s="1">
        <f>IF(Supuestos!$D$3+AH1&lt;100,$X$9*Supuestos!$C$44,IF(Supuestos!$D$3+AH1=100,$X$9*Supuestos!$C$44,0))</f>
        <v>0</v>
      </c>
      <c r="BE53" s="1">
        <f>IF(Supuestos!$D$3+AI1&lt;100,$X$9*Supuestos!$C$44,IF(Supuestos!$D$3+AI1=100,$X$9*Supuestos!$C$44,0))</f>
        <v>0</v>
      </c>
      <c r="BF53" s="1">
        <f>IF(Supuestos!$D$3+AJ1&lt;100,$X$9*Supuestos!$C$44,IF(Supuestos!$D$3+AJ1=100,$X$9*Supuestos!$C$44,0))</f>
        <v>0</v>
      </c>
      <c r="BG53" s="1">
        <f>IF(Supuestos!$D$3+AK1&lt;100,$X$9*Supuestos!$C$44,IF(Supuestos!$D$3+AK1=100,$X$9*Supuestos!$C$44,0))</f>
        <v>0</v>
      </c>
      <c r="BH53" s="1">
        <f>IF(Supuestos!$D$3+AL1&lt;100,$X$9*Supuestos!$C$44,IF(Supuestos!$D$3+AL1=100,$X$9*Supuestos!$C$44,0))</f>
        <v>0</v>
      </c>
      <c r="BI53" s="1">
        <f>IF(Supuestos!$D$3+AM1&lt;100,$X$9*Supuestos!$C$44,IF(Supuestos!$D$3+AM1=100,$X$9*Supuestos!$C$44,0))</f>
        <v>0</v>
      </c>
      <c r="BJ53" s="1">
        <f>IF(Supuestos!$D$3+AN1&lt;100,$X$9*Supuestos!$C$44,IF(Supuestos!$D$3+AN1=100,$X$9*Supuestos!$C$44,0))</f>
        <v>0</v>
      </c>
      <c r="BK53" s="1">
        <f>IF(Supuestos!$D$3+AO1&lt;100,$X$9*Supuestos!$C$44,IF(Supuestos!$D$3+AO1=100,$X$9*Supuestos!$C$44,0))</f>
        <v>0</v>
      </c>
      <c r="BL53" s="1">
        <f>IF(Supuestos!$D$3+AP1&lt;100,$X$9*Supuestos!$C$44,IF(Supuestos!$D$3+AP1=100,$X$9*Supuestos!$C$44,0))</f>
        <v>0</v>
      </c>
      <c r="BM53" s="1">
        <f>IF(Supuestos!$D$3+AQ1&lt;100,$X$9*Supuestos!$C$44,IF(Supuestos!$D$3+AQ1=100,$X$9*Supuestos!$C$44,0))</f>
        <v>0</v>
      </c>
      <c r="BN53" s="1">
        <f>IF(Supuestos!$D$3+AR1&lt;100,$X$9*Supuestos!$C$44,IF(Supuestos!$D$3+AR1=100,$X$9*Supuestos!$C$44,0))</f>
        <v>0</v>
      </c>
      <c r="BO53" s="1">
        <f>IF(Supuestos!$D$3+AS1&lt;100,$X$9*Supuestos!$C$44,IF(Supuestos!$D$3+AS1=100,$X$9*Supuestos!$C$44,0))</f>
        <v>0</v>
      </c>
      <c r="BP53" s="1">
        <f>IF(Supuestos!$D$3+AT1&lt;100,$X$9*Supuestos!$C$44,IF(Supuestos!$D$3+AT1=100,$X$9*Supuestos!$C$44,0))</f>
        <v>0</v>
      </c>
      <c r="BQ53" s="1">
        <f>IF(Supuestos!$D$3+AU1&lt;100,$X$9*Supuestos!$C$44,IF(Supuestos!$D$3+AU1=100,$X$9*Supuestos!$C$44,0))</f>
        <v>0</v>
      </c>
      <c r="BR53" s="1">
        <f>IF(Supuestos!$D$3+AV1&lt;100,$X$9*Supuestos!$C$44,IF(Supuestos!$D$3+AV1=100,$X$9*Supuestos!$C$44,0))</f>
        <v>0</v>
      </c>
      <c r="BS53" s="1">
        <f>IF(Supuestos!$D$3+AW1&lt;100,$X$9*Supuestos!$C$44,IF(Supuestos!$D$3+AW1=100,$X$9*Supuestos!$C$44,0))</f>
        <v>0</v>
      </c>
      <c r="BT53" s="1">
        <f>IF(Supuestos!$D$3+AX1&lt;100,$X$9*Supuestos!$C$44,IF(Supuestos!$D$3+AX1=100,$X$9*Supuestos!$C$44,0))</f>
        <v>0</v>
      </c>
      <c r="BU53" s="1">
        <f>IF(Supuestos!$D$3+AY1&lt;100,$X$9*Supuestos!$C$44,IF(Supuestos!$D$3+AY1=100,$X$9*Supuestos!$C$44,0))</f>
        <v>0</v>
      </c>
      <c r="BV53" s="1">
        <f>IF(Supuestos!$D$3+AZ1&lt;100,$X$9*Supuestos!$C$44,IF(Supuestos!$D$3+AZ1=100,$X$9*Supuestos!$C$44,0))</f>
        <v>0</v>
      </c>
      <c r="BW53" s="1">
        <f>IF(Supuestos!$D$3+BA1&lt;100,$X$9*Supuestos!$C$44,IF(Supuestos!$D$3+BA1=100,$X$9*Supuestos!$C$44,0))</f>
        <v>0</v>
      </c>
      <c r="BX53" s="1">
        <f>IF(Supuestos!$D$3+BB1&lt;100,$X$9*Supuestos!$C$44,IF(Supuestos!$D$3+BB1=100,$X$9*Supuestos!$C$44,0))</f>
        <v>0</v>
      </c>
      <c r="BY53" s="1">
        <f>IF(Supuestos!$D$3+BC1&lt;100,$X$9*Supuestos!$C$44,IF(Supuestos!$D$3+BC1=100,$X$9*Supuestos!$C$44,0))</f>
        <v>0</v>
      </c>
      <c r="BZ53" s="1">
        <f>IF(Supuestos!$D$3+BD1&lt;100,$X$9*Supuestos!$C$44,IF(Supuestos!$D$3+BD1=100,$X$9*Supuestos!$C$44,0))</f>
        <v>0</v>
      </c>
      <c r="CA53" s="1">
        <f>IF(Supuestos!$D$3+BE1&lt;100,$X$9*Supuestos!$C$44,IF(Supuestos!$D$3+BE1=100,$X$9*Supuestos!$C$44,0))</f>
        <v>0</v>
      </c>
      <c r="CB53" s="1">
        <f>IF(Supuestos!$D$3+BF1&lt;100,$X$9*Supuestos!$C$44,IF(Supuestos!$D$3+BF1=100,$X$9*Supuestos!$C$44,0))</f>
        <v>0</v>
      </c>
      <c r="CC53" s="1">
        <f>IF(Supuestos!$D$3+BG1&lt;100,$X$9*Supuestos!$C$44,IF(Supuestos!$D$3+BG1=100,$X$9*Supuestos!$C$44,0))</f>
        <v>0</v>
      </c>
      <c r="CD53" s="1">
        <f>IF(Supuestos!$D$3+BH1&lt;100,$X$9*Supuestos!$C$44,IF(Supuestos!$D$3+BH1=100,$X$9*Supuestos!$C$44,0))</f>
        <v>0</v>
      </c>
      <c r="CE53" s="1">
        <f>IF(Supuestos!$D$3+BI1&lt;100,$X$9*Supuestos!$C$44,IF(Supuestos!$D$3+BI1=100,$X$9*Supuestos!$C$44,0))</f>
        <v>0</v>
      </c>
      <c r="CF53" s="1">
        <f>IF(Supuestos!$D$3+BJ1&lt;100,$X$9*Supuestos!$C$44,IF(Supuestos!$D$3+BJ1=100,$X$9*Supuestos!$C$44,0))</f>
        <v>0</v>
      </c>
      <c r="CG53" s="1">
        <f>IF(Supuestos!$D$3+BK1&lt;100,$X$9*Supuestos!$C$44,IF(Supuestos!$D$3+BK1=100,$X$9*Supuestos!$C$44,0))</f>
        <v>0</v>
      </c>
      <c r="CH53" s="1">
        <f>IF(Supuestos!$D$3+BL1&lt;100,$X$9*Supuestos!$C$44,IF(Supuestos!$D$3+BL1=100,$X$9*Supuestos!$C$44,0))</f>
        <v>0</v>
      </c>
      <c r="CI53" s="1">
        <f>IF(Supuestos!$D$3+BM1&lt;100,$X$9*Supuestos!$C$44,IF(Supuestos!$D$3+BM1=100,$X$9*Supuestos!$C$44,0))</f>
        <v>0</v>
      </c>
      <c r="CJ53" s="1">
        <f>IF(Supuestos!$D$3+BN1&lt;100,$X$9*Supuestos!$C$44,IF(Supuestos!$D$3+BN1=100,$X$9*Supuestos!$C$44,0))</f>
        <v>0</v>
      </c>
      <c r="CK53" s="1">
        <f>IF(Supuestos!$D$3+BO1&lt;100,$X$9*Supuestos!$C$44,IF(Supuestos!$D$3+BO1=100,$X$9*Supuestos!$C$44,0))</f>
        <v>0</v>
      </c>
      <c r="CL53" s="1">
        <f>IF(Supuestos!$D$3+BP1&lt;100,$X$9*Supuestos!$C$44,IF(Supuestos!$D$3+BP1=100,$X$9*Supuestos!$C$44,0))</f>
        <v>0</v>
      </c>
      <c r="CM53" s="1">
        <f>IF(Supuestos!$D$3+BQ1&lt;100,$X$9*Supuestos!$C$44,IF(Supuestos!$D$3+BQ1=100,$X$9*Supuestos!$C$44,0))</f>
        <v>0</v>
      </c>
      <c r="CN53" s="1">
        <f>IF(Supuestos!$D$3+BR1&lt;100,$X$9*Supuestos!$C$44,IF(Supuestos!$D$3+BR1=100,$X$9*Supuestos!$C$44,0))</f>
        <v>0</v>
      </c>
      <c r="CO53" s="1">
        <f>IF(Supuestos!$D$3+BS1&lt;100,$X$9*Supuestos!$C$44,IF(Supuestos!$D$3+BS1=100,$X$9*Supuestos!$C$44,0))</f>
        <v>0</v>
      </c>
      <c r="CP53" s="1">
        <f>IF(Supuestos!$D$3+BT1&lt;100,$X$9*Supuestos!$C$44,IF(Supuestos!$D$3+BT1=100,$X$9*Supuestos!$C$44,0))</f>
        <v>0</v>
      </c>
      <c r="CQ53" s="1">
        <f>IF(Supuestos!$D$3+BU1&lt;100,$X$9*Supuestos!$C$44,IF(Supuestos!$D$3+BU1=100,$X$9*Supuestos!$C$44,0))</f>
        <v>0</v>
      </c>
      <c r="CR53" s="1">
        <f>IF(Supuestos!$D$3+BV1&lt;100,$X$9*Supuestos!$C$44,IF(Supuestos!$D$3+BV1=100,$X$9*Supuestos!$C$44,0))</f>
        <v>0</v>
      </c>
      <c r="CS53" s="1">
        <f>IF(Supuestos!$D$3+BW1&lt;100,$X$9*Supuestos!$C$44,IF(Supuestos!$D$3+BW1=100,$X$9*Supuestos!$C$44,0))</f>
        <v>0</v>
      </c>
      <c r="CT53" s="1">
        <f>IF(Supuestos!$D$3+BX1&lt;100,$X$9*Supuestos!$C$44,IF(Supuestos!$D$3+BX1=100,$X$9*Supuestos!$C$44,0))</f>
        <v>0</v>
      </c>
      <c r="CU53" s="1">
        <f>IF(Supuestos!$D$3+BY1&lt;100,$X$9*Supuestos!$C$44,IF(Supuestos!$D$3+BY1=100,$X$9*Supuestos!$C$44,0))</f>
        <v>0</v>
      </c>
      <c r="CV53" s="1">
        <f>IF(Supuestos!$D$3+BZ1&lt;100,$X$9*Supuestos!$C$44,IF(Supuestos!$D$3+BZ1=100,$X$9*Supuestos!$C$44,0))</f>
        <v>0</v>
      </c>
      <c r="CW53" s="1">
        <f>IF(Supuestos!$D$3+CA1&lt;100,$X$9*Supuestos!$C$44,IF(Supuestos!$D$3+CA1=100,$X$9*Supuestos!$C$44,0))</f>
        <v>0</v>
      </c>
      <c r="CX53" s="1">
        <f>IF(Supuestos!$D$3+CB1&lt;100,$X$9*Supuestos!$C$44,IF(Supuestos!$D$3+CB1=100,$X$9*Supuestos!$C$44,0))</f>
        <v>0</v>
      </c>
    </row>
    <row r="54" spans="1:166" x14ac:dyDescent="0.35">
      <c r="A54" s="128">
        <v>23</v>
      </c>
      <c r="X54" s="129"/>
      <c r="Y54" s="1">
        <f>Y$9*Supuestos!$D$3*Supuestos!$C$44</f>
        <v>0</v>
      </c>
      <c r="Z54" s="1">
        <f>IF(Supuestos!$D$3+C1&lt;100,$Y$9*Supuestos!$C$44,IF(Supuestos!$D$3+C1=100,$Y$9*Supuestos!$C$44,0))</f>
        <v>0</v>
      </c>
      <c r="AA54" s="1">
        <f>IF(Supuestos!$D$3+D1&lt;100,$Y$9*Supuestos!$C$44,IF(Supuestos!$D$3+D1=100,$Y$9*Supuestos!$C$44,0))</f>
        <v>0</v>
      </c>
      <c r="AB54" s="1">
        <f>IF(Supuestos!$D$3+E1&lt;100,$Y$9*Supuestos!$C$44,IF(Supuestos!$D$3+E1=100,$Y$9*Supuestos!$C$44,0))</f>
        <v>0</v>
      </c>
      <c r="AC54" s="1">
        <f>IF(Supuestos!$D$3+F1&lt;100,$Y$9*Supuestos!$C$44,IF(Supuestos!$D$3+F1=100,$Y$9*Supuestos!$C$44,0))</f>
        <v>0</v>
      </c>
      <c r="AD54" s="1">
        <f>IF(Supuestos!$D$3+G1&lt;100,$Y$9*Supuestos!$C$44,IF(Supuestos!$D$3+G1=100,$Y$9*Supuestos!$C$44,0))</f>
        <v>0</v>
      </c>
      <c r="AE54" s="1">
        <f>IF(Supuestos!$D$3+H1&lt;100,$Y$9*Supuestos!$C$44,IF(Supuestos!$D$3+H1=100,$Y$9*Supuestos!$C$44,0))</f>
        <v>0</v>
      </c>
      <c r="AF54" s="1">
        <f>IF(Supuestos!$D$3+I1&lt;100,$Y$9*Supuestos!$C$44,IF(Supuestos!$D$3+I1=100,$Y$9*Supuestos!$C$44,0))</f>
        <v>0</v>
      </c>
      <c r="AG54" s="1">
        <f>IF(Supuestos!$D$3+J1&lt;100,$Y$9*Supuestos!$C$44,IF(Supuestos!$D$3+J1=100,$Y$9*Supuestos!$C$44,0))</f>
        <v>0</v>
      </c>
      <c r="AH54" s="1">
        <f>IF(Supuestos!$D$3+K1&lt;100,$Y$9*Supuestos!$C$44,IF(Supuestos!$D$3+K1=100,$Y$9*Supuestos!$C$44,0))</f>
        <v>0</v>
      </c>
      <c r="AI54" s="1">
        <f>IF(Supuestos!$D$3+L1&lt;100,$Y$9*Supuestos!$C$44,IF(Supuestos!$D$3+L1=100,$Y$9*Supuestos!$C$44,0))</f>
        <v>0</v>
      </c>
      <c r="AJ54" s="1">
        <f>IF(Supuestos!$D$3+M1&lt;100,$Y$9*Supuestos!$C$44,IF(Supuestos!$D$3+M1=100,$Y$9*Supuestos!$C$44,0))</f>
        <v>0</v>
      </c>
      <c r="AK54" s="1">
        <f>IF(Supuestos!$D$3+N1&lt;100,$Y$9*Supuestos!$C$44,IF(Supuestos!$D$3+N1=100,$Y$9*Supuestos!$C$44,0))</f>
        <v>0</v>
      </c>
      <c r="AL54" s="1">
        <f>IF(Supuestos!$D$3+O1&lt;100,$Y$9*Supuestos!$C$44,IF(Supuestos!$D$3+O1=100,$Y$9*Supuestos!$C$44,0))</f>
        <v>0</v>
      </c>
      <c r="AM54" s="1">
        <f>IF(Supuestos!$D$3+P1&lt;100,$Y$9*Supuestos!$C$44,IF(Supuestos!$D$3+P1=100,$Y$9*Supuestos!$C$44,0))</f>
        <v>0</v>
      </c>
      <c r="AN54" s="1">
        <f>IF(Supuestos!$D$3+Q1&lt;100,$Y$9*Supuestos!$C$44,IF(Supuestos!$D$3+Q1=100,$Y$9*Supuestos!$C$44,0))</f>
        <v>0</v>
      </c>
      <c r="AO54" s="1">
        <f>IF(Supuestos!$D$3+R1&lt;100,$Y$9*Supuestos!$C$44,IF(Supuestos!$D$3+R1=100,$Y$9*Supuestos!$C$44,0))</f>
        <v>0</v>
      </c>
      <c r="AP54" s="1">
        <f>IF(Supuestos!$D$3+S1&lt;100,$Y$9*Supuestos!$C$44,IF(Supuestos!$D$3+S1=100,$Y$9*Supuestos!$C$44,0))</f>
        <v>0</v>
      </c>
      <c r="AQ54" s="1">
        <f>IF(Supuestos!$D$3+T1&lt;100,$Y$9*Supuestos!$C$44,IF(Supuestos!$D$3+T1=100,$Y$9*Supuestos!$C$44,0))</f>
        <v>0</v>
      </c>
      <c r="AR54" s="1">
        <f>IF(Supuestos!$D$3+U1&lt;100,$Y$9*Supuestos!$C$44,IF(Supuestos!$D$3+U1=100,$Y$9*Supuestos!$C$44,0))</f>
        <v>0</v>
      </c>
      <c r="AS54" s="1">
        <f>IF(Supuestos!$D$3+V1&lt;100,$Y$9*Supuestos!$C$44,IF(Supuestos!$D$3+V1=100,$Y$9*Supuestos!$C$44,0))</f>
        <v>0</v>
      </c>
      <c r="AT54" s="1">
        <f>IF(Supuestos!$D$3+W1&lt;100,$Y$9*Supuestos!$C$44,IF(Supuestos!$D$3+W1=100,$Y$9*Supuestos!$C$44,0))</f>
        <v>0</v>
      </c>
      <c r="AU54" s="1">
        <f>IF(Supuestos!$D$3+X1&lt;100,$Y$9*Supuestos!$C$44,IF(Supuestos!$D$3+X1=100,$Y$9*Supuestos!$C$44,0))</f>
        <v>0</v>
      </c>
      <c r="AV54" s="1">
        <f>IF(Supuestos!$D$3+Y1&lt;100,$Y$9*Supuestos!$C$44,IF(Supuestos!$D$3+Y1=100,$Y$9*Supuestos!$C$44,0))</f>
        <v>0</v>
      </c>
      <c r="AW54" s="1">
        <f>IF(Supuestos!$D$3+Z1&lt;100,$Y$9*Supuestos!$C$44,IF(Supuestos!$D$3+Z1=100,$Y$9*Supuestos!$C$44,0))</f>
        <v>0</v>
      </c>
      <c r="AX54" s="1">
        <f>IF(Supuestos!$D$3+AA1&lt;100,$Y$9*Supuestos!$C$44,IF(Supuestos!$D$3+AA1=100,$Y$9*Supuestos!$C$44,0))</f>
        <v>0</v>
      </c>
      <c r="AY54" s="1">
        <f>IF(Supuestos!$D$3+AB1&lt;100,$Y$9*Supuestos!$C$44,IF(Supuestos!$D$3+AB1=100,$Y$9*Supuestos!$C$44,0))</f>
        <v>0</v>
      </c>
      <c r="AZ54" s="1">
        <f>IF(Supuestos!$D$3+AC1&lt;100,$Y$9*Supuestos!$C$44,IF(Supuestos!$D$3+AC1=100,$Y$9*Supuestos!$C$44,0))</f>
        <v>0</v>
      </c>
      <c r="BA54" s="1">
        <f>IF(Supuestos!$D$3+AD1&lt;100,$Y$9*Supuestos!$C$44,IF(Supuestos!$D$3+AD1=100,$Y$9*Supuestos!$C$44,0))</f>
        <v>0</v>
      </c>
      <c r="BB54" s="1">
        <f>IF(Supuestos!$D$3+AE1&lt;100,$Y$9*Supuestos!$C$44,IF(Supuestos!$D$3+AE1=100,$Y$9*Supuestos!$C$44,0))</f>
        <v>0</v>
      </c>
      <c r="BC54" s="1">
        <f>IF(Supuestos!$D$3+AF1&lt;100,$Y$9*Supuestos!$C$44,IF(Supuestos!$D$3+AF1=100,$Y$9*Supuestos!$C$44,0))</f>
        <v>0</v>
      </c>
      <c r="BD54" s="1">
        <f>IF(Supuestos!$D$3+AG1&lt;100,$Y$9*Supuestos!$C$44,IF(Supuestos!$D$3+AG1=100,$Y$9*Supuestos!$C$44,0))</f>
        <v>0</v>
      </c>
      <c r="BE54" s="1">
        <f>IF(Supuestos!$D$3+AH1&lt;100,$Y$9*Supuestos!$C$44,IF(Supuestos!$D$3+AH1=100,$Y$9*Supuestos!$C$44,0))</f>
        <v>0</v>
      </c>
      <c r="BF54" s="1">
        <f>IF(Supuestos!$D$3+AI1&lt;100,$Y$9*Supuestos!$C$44,IF(Supuestos!$D$3+AI1=100,$Y$9*Supuestos!$C$44,0))</f>
        <v>0</v>
      </c>
      <c r="BG54" s="1">
        <f>IF(Supuestos!$D$3+AJ1&lt;100,$Y$9*Supuestos!$C$44,IF(Supuestos!$D$3+AJ1=100,$Y$9*Supuestos!$C$44,0))</f>
        <v>0</v>
      </c>
      <c r="BH54" s="1">
        <f>IF(Supuestos!$D$3+AK1&lt;100,$Y$9*Supuestos!$C$44,IF(Supuestos!$D$3+AK1=100,$Y$9*Supuestos!$C$44,0))</f>
        <v>0</v>
      </c>
      <c r="BI54" s="1">
        <f>IF(Supuestos!$D$3+AL1&lt;100,$Y$9*Supuestos!$C$44,IF(Supuestos!$D$3+AL1=100,$Y$9*Supuestos!$C$44,0))</f>
        <v>0</v>
      </c>
      <c r="BJ54" s="1">
        <f>IF(Supuestos!$D$3+AM1&lt;100,$Y$9*Supuestos!$C$44,IF(Supuestos!$D$3+AM1=100,$Y$9*Supuestos!$C$44,0))</f>
        <v>0</v>
      </c>
      <c r="BK54" s="1">
        <f>IF(Supuestos!$D$3+AN1&lt;100,$Y$9*Supuestos!$C$44,IF(Supuestos!$D$3+AN1=100,$Y$9*Supuestos!$C$44,0))</f>
        <v>0</v>
      </c>
      <c r="BL54" s="1">
        <f>IF(Supuestos!$D$3+AO1&lt;100,$Y$9*Supuestos!$C$44,IF(Supuestos!$D$3+AO1=100,$Y$9*Supuestos!$C$44,0))</f>
        <v>0</v>
      </c>
      <c r="BM54" s="1">
        <f>IF(Supuestos!$D$3+AP1&lt;100,$Y$9*Supuestos!$C$44,IF(Supuestos!$D$3+AP1=100,$Y$9*Supuestos!$C$44,0))</f>
        <v>0</v>
      </c>
      <c r="BN54" s="1">
        <f>IF(Supuestos!$D$3+AQ1&lt;100,$Y$9*Supuestos!$C$44,IF(Supuestos!$D$3+AQ1=100,$Y$9*Supuestos!$C$44,0))</f>
        <v>0</v>
      </c>
      <c r="BO54" s="1">
        <f>IF(Supuestos!$D$3+AR1&lt;100,$Y$9*Supuestos!$C$44,IF(Supuestos!$D$3+AR1=100,$Y$9*Supuestos!$C$44,0))</f>
        <v>0</v>
      </c>
      <c r="BP54" s="1">
        <f>IF(Supuestos!$D$3+AS1&lt;100,$Y$9*Supuestos!$C$44,IF(Supuestos!$D$3+AS1=100,$Y$9*Supuestos!$C$44,0))</f>
        <v>0</v>
      </c>
      <c r="BQ54" s="1">
        <f>IF(Supuestos!$D$3+AT1&lt;100,$Y$9*Supuestos!$C$44,IF(Supuestos!$D$3+AT1=100,$Y$9*Supuestos!$C$44,0))</f>
        <v>0</v>
      </c>
      <c r="BR54" s="1">
        <f>IF(Supuestos!$D$3+AU1&lt;100,$Y$9*Supuestos!$C$44,IF(Supuestos!$D$3+AU1=100,$Y$9*Supuestos!$C$44,0))</f>
        <v>0</v>
      </c>
      <c r="BS54" s="1">
        <f>IF(Supuestos!$D$3+AV1&lt;100,$Y$9*Supuestos!$C$44,IF(Supuestos!$D$3+AV1=100,$Y$9*Supuestos!$C$44,0))</f>
        <v>0</v>
      </c>
      <c r="BT54" s="1">
        <f>IF(Supuestos!$D$3+AW1&lt;100,$Y$9*Supuestos!$C$44,IF(Supuestos!$D$3+AW1=100,$Y$9*Supuestos!$C$44,0))</f>
        <v>0</v>
      </c>
      <c r="BU54" s="1">
        <f>IF(Supuestos!$D$3+AX1&lt;100,$Y$9*Supuestos!$C$44,IF(Supuestos!$D$3+AX1=100,$Y$9*Supuestos!$C$44,0))</f>
        <v>0</v>
      </c>
      <c r="BV54" s="1">
        <f>IF(Supuestos!$D$3+AY1&lt;100,$Y$9*Supuestos!$C$44,IF(Supuestos!$D$3+AY1=100,$Y$9*Supuestos!$C$44,0))</f>
        <v>0</v>
      </c>
      <c r="BW54" s="1">
        <f>IF(Supuestos!$D$3+AZ1&lt;100,$Y$9*Supuestos!$C$44,IF(Supuestos!$D$3+AZ1=100,$Y$9*Supuestos!$C$44,0))</f>
        <v>0</v>
      </c>
      <c r="BX54" s="1">
        <f>IF(Supuestos!$D$3+BA1&lt;100,$Y$9*Supuestos!$C$44,IF(Supuestos!$D$3+BA1=100,$Y$9*Supuestos!$C$44,0))</f>
        <v>0</v>
      </c>
      <c r="BY54" s="1">
        <f>IF(Supuestos!$D$3+BB1&lt;100,$Y$9*Supuestos!$C$44,IF(Supuestos!$D$3+BB1=100,$Y$9*Supuestos!$C$44,0))</f>
        <v>0</v>
      </c>
      <c r="BZ54" s="1">
        <f>IF(Supuestos!$D$3+BC1&lt;100,$Y$9*Supuestos!$C$44,IF(Supuestos!$D$3+BC1=100,$Y$9*Supuestos!$C$44,0))</f>
        <v>0</v>
      </c>
      <c r="CA54" s="1">
        <f>IF(Supuestos!$D$3+BD1&lt;100,$Y$9*Supuestos!$C$44,IF(Supuestos!$D$3+BD1=100,$Y$9*Supuestos!$C$44,0))</f>
        <v>0</v>
      </c>
      <c r="CB54" s="1">
        <f>IF(Supuestos!$D$3+BE1&lt;100,$Y$9*Supuestos!$C$44,IF(Supuestos!$D$3+BE1=100,$Y$9*Supuestos!$C$44,0))</f>
        <v>0</v>
      </c>
      <c r="CC54" s="1">
        <f>IF(Supuestos!$D$3+BF1&lt;100,$Y$9*Supuestos!$C$44,IF(Supuestos!$D$3+BF1=100,$Y$9*Supuestos!$C$44,0))</f>
        <v>0</v>
      </c>
      <c r="CD54" s="1">
        <f>IF(Supuestos!$D$3+BG1&lt;100,$Y$9*Supuestos!$C$44,IF(Supuestos!$D$3+BG1=100,$Y$9*Supuestos!$C$44,0))</f>
        <v>0</v>
      </c>
      <c r="CE54" s="1">
        <f>IF(Supuestos!$D$3+BH1&lt;100,$Y$9*Supuestos!$C$44,IF(Supuestos!$D$3+BH1=100,$Y$9*Supuestos!$C$44,0))</f>
        <v>0</v>
      </c>
      <c r="CF54" s="1">
        <f>IF(Supuestos!$D$3+BI1&lt;100,$Y$9*Supuestos!$C$44,IF(Supuestos!$D$3+BI1=100,$Y$9*Supuestos!$C$44,0))</f>
        <v>0</v>
      </c>
      <c r="CG54" s="1">
        <f>IF(Supuestos!$D$3+BJ1&lt;100,$Y$9*Supuestos!$C$44,IF(Supuestos!$D$3+BJ1=100,$Y$9*Supuestos!$C$44,0))</f>
        <v>0</v>
      </c>
      <c r="CH54" s="1">
        <f>IF(Supuestos!$D$3+BK1&lt;100,$Y$9*Supuestos!$C$44,IF(Supuestos!$D$3+BK1=100,$Y$9*Supuestos!$C$44,0))</f>
        <v>0</v>
      </c>
      <c r="CI54" s="1">
        <f>IF(Supuestos!$D$3+BL1&lt;100,$Y$9*Supuestos!$C$44,IF(Supuestos!$D$3+BL1=100,$Y$9*Supuestos!$C$44,0))</f>
        <v>0</v>
      </c>
      <c r="CJ54" s="1">
        <f>IF(Supuestos!$D$3+BM1&lt;100,$Y$9*Supuestos!$C$44,IF(Supuestos!$D$3+BM1=100,$Y$9*Supuestos!$C$44,0))</f>
        <v>0</v>
      </c>
      <c r="CK54" s="1">
        <f>IF(Supuestos!$D$3+BN1&lt;100,$Y$9*Supuestos!$C$44,IF(Supuestos!$D$3+BN1=100,$Y$9*Supuestos!$C$44,0))</f>
        <v>0</v>
      </c>
      <c r="CL54" s="1">
        <f>IF(Supuestos!$D$3+BO1&lt;100,$Y$9*Supuestos!$C$44,IF(Supuestos!$D$3+BO1=100,$Y$9*Supuestos!$C$44,0))</f>
        <v>0</v>
      </c>
      <c r="CM54" s="1">
        <f>IF(Supuestos!$D$3+BP1&lt;100,$Y$9*Supuestos!$C$44,IF(Supuestos!$D$3+BP1=100,$Y$9*Supuestos!$C$44,0))</f>
        <v>0</v>
      </c>
      <c r="CN54" s="1">
        <f>IF(Supuestos!$D$3+BQ1&lt;100,$Y$9*Supuestos!$C$44,IF(Supuestos!$D$3+BQ1=100,$Y$9*Supuestos!$C$44,0))</f>
        <v>0</v>
      </c>
      <c r="CO54" s="1">
        <f>IF(Supuestos!$D$3+BR1&lt;100,$Y$9*Supuestos!$C$44,IF(Supuestos!$D$3+BR1=100,$Y$9*Supuestos!$C$44,0))</f>
        <v>0</v>
      </c>
      <c r="CP54" s="1">
        <f>IF(Supuestos!$D$3+BS1&lt;100,$Y$9*Supuestos!$C$44,IF(Supuestos!$D$3+BS1=100,$Y$9*Supuestos!$C$44,0))</f>
        <v>0</v>
      </c>
      <c r="CQ54" s="1">
        <f>IF(Supuestos!$D$3+BT1&lt;100,$Y$9*Supuestos!$C$44,IF(Supuestos!$D$3+BT1=100,$Y$9*Supuestos!$C$44,0))</f>
        <v>0</v>
      </c>
      <c r="CR54" s="1">
        <f>IF(Supuestos!$D$3+BU1&lt;100,$Y$9*Supuestos!$C$44,IF(Supuestos!$D$3+BU1=100,$Y$9*Supuestos!$C$44,0))</f>
        <v>0</v>
      </c>
      <c r="CS54" s="1">
        <f>IF(Supuestos!$D$3+BV1&lt;100,$Y$9*Supuestos!$C$44,IF(Supuestos!$D$3+BV1=100,$Y$9*Supuestos!$C$44,0))</f>
        <v>0</v>
      </c>
      <c r="CT54" s="1">
        <f>IF(Supuestos!$D$3+BW1&lt;100,$Y$9*Supuestos!$C$44,IF(Supuestos!$D$3+BW1=100,$Y$9*Supuestos!$C$44,0))</f>
        <v>0</v>
      </c>
      <c r="CU54" s="1">
        <f>IF(Supuestos!$D$3+BX1&lt;100,$Y$9*Supuestos!$C$44,IF(Supuestos!$D$3+BX1=100,$Y$9*Supuestos!$C$44,0))</f>
        <v>0</v>
      </c>
      <c r="CV54" s="1">
        <f>IF(Supuestos!$D$3+BY1&lt;100,$Y$9*Supuestos!$C$44,IF(Supuestos!$D$3+BY1=100,$Y$9*Supuestos!$C$44,0))</f>
        <v>0</v>
      </c>
      <c r="CW54" s="1">
        <f>IF(Supuestos!$D$3+BZ1&lt;100,$Y$9*Supuestos!$C$44,IF(Supuestos!$D$3+BZ1=100,$Y$9*Supuestos!$C$44,0))</f>
        <v>0</v>
      </c>
      <c r="CX54" s="1">
        <f>IF(Supuestos!$D$3+CA1&lt;100,$Y$9*Supuestos!$C$44,IF(Supuestos!$D$3+CA1=100,$Y$9*Supuestos!$C$44,0))</f>
        <v>0</v>
      </c>
    </row>
    <row r="55" spans="1:166" x14ac:dyDescent="0.35">
      <c r="A55" s="128">
        <v>24</v>
      </c>
      <c r="Y55" s="129"/>
      <c r="Z55" s="1">
        <f>Z$9*Supuestos!$D$3*Supuestos!$C$44</f>
        <v>0</v>
      </c>
      <c r="AA55" s="1">
        <f>IF(Supuestos!$D$3+C1&lt;100,$Z$9*Supuestos!$C$44,IF(Supuestos!$D$3+C1=100,$Z$9*Supuestos!$C$44,0))</f>
        <v>0</v>
      </c>
      <c r="AB55" s="1">
        <f>IF(Supuestos!$D$3+D1&lt;100,$Z$9*Supuestos!$C$44,IF(Supuestos!$D$3+D1=100,$Z$9*Supuestos!$C$44,0))</f>
        <v>0</v>
      </c>
      <c r="AC55" s="1">
        <f>IF(Supuestos!$D$3+E1&lt;100,$Z$9*Supuestos!$C$44,IF(Supuestos!$D$3+E1=100,$Z$9*Supuestos!$C$44,0))</f>
        <v>0</v>
      </c>
      <c r="AD55" s="1">
        <f>IF(Supuestos!$D$3+F1&lt;100,$Z$9*Supuestos!$C$44,IF(Supuestos!$D$3+F1=100,$Z$9*Supuestos!$C$44,0))</f>
        <v>0</v>
      </c>
      <c r="AE55" s="1">
        <f>IF(Supuestos!$D$3+G1&lt;100,$Z$9*Supuestos!$C$44,IF(Supuestos!$D$3+G1=100,$Z$9*Supuestos!$C$44,0))</f>
        <v>0</v>
      </c>
      <c r="AF55" s="1">
        <f>IF(Supuestos!$D$3+H1&lt;100,$Z$9*Supuestos!$C$44,IF(Supuestos!$D$3+H1=100,$Z$9*Supuestos!$C$44,0))</f>
        <v>0</v>
      </c>
      <c r="AG55" s="1">
        <f>IF(Supuestos!$D$3+I1&lt;100,$Z$9*Supuestos!$C$44,IF(Supuestos!$D$3+I1=100,$Z$9*Supuestos!$C$44,0))</f>
        <v>0</v>
      </c>
      <c r="AH55" s="1">
        <f>IF(Supuestos!$D$3+J1&lt;100,$Z$9*Supuestos!$C$44,IF(Supuestos!$D$3+J1=100,$Z$9*Supuestos!$C$44,0))</f>
        <v>0</v>
      </c>
      <c r="AI55" s="1">
        <f>IF(Supuestos!$D$3+K1&lt;100,$Z$9*Supuestos!$C$44,IF(Supuestos!$D$3+K1=100,$Z$9*Supuestos!$C$44,0))</f>
        <v>0</v>
      </c>
      <c r="AJ55" s="1">
        <f>IF(Supuestos!$D$3+L1&lt;100,$Z$9*Supuestos!$C$44,IF(Supuestos!$D$3+L1=100,$Z$9*Supuestos!$C$44,0))</f>
        <v>0</v>
      </c>
      <c r="AK55" s="1">
        <f>IF(Supuestos!$D$3+M1&lt;100,$Z$9*Supuestos!$C$44,IF(Supuestos!$D$3+M1=100,$Z$9*Supuestos!$C$44,0))</f>
        <v>0</v>
      </c>
      <c r="AL55" s="1">
        <f>IF(Supuestos!$D$3+N1&lt;100,$Z$9*Supuestos!$C$44,IF(Supuestos!$D$3+N1=100,$Z$9*Supuestos!$C$44,0))</f>
        <v>0</v>
      </c>
      <c r="AM55" s="1">
        <f>IF(Supuestos!$D$3+O1&lt;100,$Z$9*Supuestos!$C$44,IF(Supuestos!$D$3+O1=100,$Z$9*Supuestos!$C$44,0))</f>
        <v>0</v>
      </c>
      <c r="AN55" s="1">
        <f>IF(Supuestos!$D$3+P1&lt;100,$Z$9*Supuestos!$C$44,IF(Supuestos!$D$3+P1=100,$Z$9*Supuestos!$C$44,0))</f>
        <v>0</v>
      </c>
      <c r="AO55" s="1">
        <f>IF(Supuestos!$D$3+Q1&lt;100,$Z$9*Supuestos!$C$44,IF(Supuestos!$D$3+Q1=100,$Z$9*Supuestos!$C$44,0))</f>
        <v>0</v>
      </c>
      <c r="AP55" s="1">
        <f>IF(Supuestos!$D$3+R1&lt;100,$Z$9*Supuestos!$C$44,IF(Supuestos!$D$3+R1=100,$Z$9*Supuestos!$C$44,0))</f>
        <v>0</v>
      </c>
      <c r="AQ55" s="1">
        <f>IF(Supuestos!$D$3+S1&lt;100,$Z$9*Supuestos!$C$44,IF(Supuestos!$D$3+S1=100,$Z$9*Supuestos!$C$44,0))</f>
        <v>0</v>
      </c>
      <c r="AR55" s="1">
        <f>IF(Supuestos!$D$3+T1&lt;100,$Z$9*Supuestos!$C$44,IF(Supuestos!$D$3+T1=100,$Z$9*Supuestos!$C$44,0))</f>
        <v>0</v>
      </c>
      <c r="AS55" s="1">
        <f>IF(Supuestos!$D$3+U1&lt;100,$Z$9*Supuestos!$C$44,IF(Supuestos!$D$3+U1=100,$Z$9*Supuestos!$C$44,0))</f>
        <v>0</v>
      </c>
      <c r="AT55" s="1">
        <f>IF(Supuestos!$D$3+V1&lt;100,$Z$9*Supuestos!$C$44,IF(Supuestos!$D$3+V1=100,$Z$9*Supuestos!$C$44,0))</f>
        <v>0</v>
      </c>
      <c r="AU55" s="1">
        <f>IF(Supuestos!$D$3+W1&lt;100,$Z$9*Supuestos!$C$44,IF(Supuestos!$D$3+W1=100,$Z$9*Supuestos!$C$44,0))</f>
        <v>0</v>
      </c>
      <c r="AV55" s="1">
        <f>IF(Supuestos!$D$3+X1&lt;100,$Z$9*Supuestos!$C$44,IF(Supuestos!$D$3+X1=100,$Z$9*Supuestos!$C$44,0))</f>
        <v>0</v>
      </c>
      <c r="AW55" s="1">
        <f>IF(Supuestos!$D$3+Y1&lt;100,$Z$9*Supuestos!$C$44,IF(Supuestos!$D$3+Y1=100,$Z$9*Supuestos!$C$44,0))</f>
        <v>0</v>
      </c>
      <c r="AX55" s="1">
        <f>IF(Supuestos!$D$3+Z1&lt;100,$Z$9*Supuestos!$C$44,IF(Supuestos!$D$3+Z1=100,$Z$9*Supuestos!$C$44,0))</f>
        <v>0</v>
      </c>
      <c r="AY55" s="1">
        <f>IF(Supuestos!$D$3+AA1&lt;100,$Z$9*Supuestos!$C$44,IF(Supuestos!$D$3+AA1=100,$Z$9*Supuestos!$C$44,0))</f>
        <v>0</v>
      </c>
      <c r="AZ55" s="1">
        <f>IF(Supuestos!$D$3+AB1&lt;100,$Z$9*Supuestos!$C$44,IF(Supuestos!$D$3+AB1=100,$Z$9*Supuestos!$C$44,0))</f>
        <v>0</v>
      </c>
      <c r="BA55" s="1">
        <f>IF(Supuestos!$D$3+AC1&lt;100,$Z$9*Supuestos!$C$44,IF(Supuestos!$D$3+AC1=100,$Z$9*Supuestos!$C$44,0))</f>
        <v>0</v>
      </c>
      <c r="BB55" s="1">
        <f>IF(Supuestos!$D$3+AD1&lt;100,$Z$9*Supuestos!$C$44,IF(Supuestos!$D$3+AD1=100,$Z$9*Supuestos!$C$44,0))</f>
        <v>0</v>
      </c>
      <c r="BC55" s="1">
        <f>IF(Supuestos!$D$3+AE1&lt;100,$Z$9*Supuestos!$C$44,IF(Supuestos!$D$3+AE1=100,$Z$9*Supuestos!$C$44,0))</f>
        <v>0</v>
      </c>
      <c r="BD55" s="1">
        <f>IF(Supuestos!$D$3+AF1&lt;100,$Z$9*Supuestos!$C$44,IF(Supuestos!$D$3+AF1=100,$Z$9*Supuestos!$C$44,0))</f>
        <v>0</v>
      </c>
      <c r="BE55" s="1">
        <f>IF(Supuestos!$D$3+AG1&lt;100,$Z$9*Supuestos!$C$44,IF(Supuestos!$D$3+AG1=100,$Z$9*Supuestos!$C$44,0))</f>
        <v>0</v>
      </c>
      <c r="BF55" s="1">
        <f>IF(Supuestos!$D$3+AH1&lt;100,$Z$9*Supuestos!$C$44,IF(Supuestos!$D$3+AH1=100,$Z$9*Supuestos!$C$44,0))</f>
        <v>0</v>
      </c>
      <c r="BG55" s="1">
        <f>IF(Supuestos!$D$3+AI1&lt;100,$Z$9*Supuestos!$C$44,IF(Supuestos!$D$3+AI1=100,$Z$9*Supuestos!$C$44,0))</f>
        <v>0</v>
      </c>
      <c r="BH55" s="1">
        <f>IF(Supuestos!$D$3+AJ1&lt;100,$Z$9*Supuestos!$C$44,IF(Supuestos!$D$3+AJ1=100,$Z$9*Supuestos!$C$44,0))</f>
        <v>0</v>
      </c>
      <c r="BI55" s="1">
        <f>IF(Supuestos!$D$3+AK1&lt;100,$Z$9*Supuestos!$C$44,IF(Supuestos!$D$3+AK1=100,$Z$9*Supuestos!$C$44,0))</f>
        <v>0</v>
      </c>
      <c r="BJ55" s="1">
        <f>IF(Supuestos!$D$3+AL1&lt;100,$Z$9*Supuestos!$C$44,IF(Supuestos!$D$3+AL1=100,$Z$9*Supuestos!$C$44,0))</f>
        <v>0</v>
      </c>
      <c r="BK55" s="1">
        <f>IF(Supuestos!$D$3+AM1&lt;100,$Z$9*Supuestos!$C$44,IF(Supuestos!$D$3+AM1=100,$Z$9*Supuestos!$C$44,0))</f>
        <v>0</v>
      </c>
      <c r="BL55" s="1">
        <f>IF(Supuestos!$D$3+AN1&lt;100,$Z$9*Supuestos!$C$44,IF(Supuestos!$D$3+AN1=100,$Z$9*Supuestos!$C$44,0))</f>
        <v>0</v>
      </c>
      <c r="BM55" s="1">
        <f>IF(Supuestos!$D$3+AO1&lt;100,$Z$9*Supuestos!$C$44,IF(Supuestos!$D$3+AO1=100,$Z$9*Supuestos!$C$44,0))</f>
        <v>0</v>
      </c>
      <c r="BN55" s="1">
        <f>IF(Supuestos!$D$3+AP1&lt;100,$Z$9*Supuestos!$C$44,IF(Supuestos!$D$3+AP1=100,$Z$9*Supuestos!$C$44,0))</f>
        <v>0</v>
      </c>
      <c r="BO55" s="1">
        <f>IF(Supuestos!$D$3+AQ1&lt;100,$Z$9*Supuestos!$C$44,IF(Supuestos!$D$3+AQ1=100,$Z$9*Supuestos!$C$44,0))</f>
        <v>0</v>
      </c>
      <c r="BP55" s="1">
        <f>IF(Supuestos!$D$3+AR1&lt;100,$Z$9*Supuestos!$C$44,IF(Supuestos!$D$3+AR1=100,$Z$9*Supuestos!$C$44,0))</f>
        <v>0</v>
      </c>
      <c r="BQ55" s="1">
        <f>IF(Supuestos!$D$3+AS1&lt;100,$Z$9*Supuestos!$C$44,IF(Supuestos!$D$3+AS1=100,$Z$9*Supuestos!$C$44,0))</f>
        <v>0</v>
      </c>
      <c r="BR55" s="1">
        <f>IF(Supuestos!$D$3+AT1&lt;100,$Z$9*Supuestos!$C$44,IF(Supuestos!$D$3+AT1=100,$Z$9*Supuestos!$C$44,0))</f>
        <v>0</v>
      </c>
      <c r="BS55" s="1">
        <f>IF(Supuestos!$D$3+AU1&lt;100,$Z$9*Supuestos!$C$44,IF(Supuestos!$D$3+AU1=100,$Z$9*Supuestos!$C$44,0))</f>
        <v>0</v>
      </c>
      <c r="BT55" s="1">
        <f>IF(Supuestos!$D$3+AV1&lt;100,$Z$9*Supuestos!$C$44,IF(Supuestos!$D$3+AV1=100,$Z$9*Supuestos!$C$44,0))</f>
        <v>0</v>
      </c>
      <c r="BU55" s="1">
        <f>IF(Supuestos!$D$3+AW1&lt;100,$Z$9*Supuestos!$C$44,IF(Supuestos!$D$3+AW1=100,$Z$9*Supuestos!$C$44,0))</f>
        <v>0</v>
      </c>
      <c r="BV55" s="1">
        <f>IF(Supuestos!$D$3+AX1&lt;100,$Z$9*Supuestos!$C$44,IF(Supuestos!$D$3+AX1=100,$Z$9*Supuestos!$C$44,0))</f>
        <v>0</v>
      </c>
      <c r="BW55" s="1">
        <f>IF(Supuestos!$D$3+AY1&lt;100,$Z$9*Supuestos!$C$44,IF(Supuestos!$D$3+AY1=100,$Z$9*Supuestos!$C$44,0))</f>
        <v>0</v>
      </c>
      <c r="BX55" s="1">
        <f>IF(Supuestos!$D$3+AZ1&lt;100,$Z$9*Supuestos!$C$44,IF(Supuestos!$D$3+AZ1=100,$Z$9*Supuestos!$C$44,0))</f>
        <v>0</v>
      </c>
      <c r="BY55" s="1">
        <f>IF(Supuestos!$D$3+BA1&lt;100,$Z$9*Supuestos!$C$44,IF(Supuestos!$D$3+BA1=100,$Z$9*Supuestos!$C$44,0))</f>
        <v>0</v>
      </c>
      <c r="BZ55" s="1">
        <f>IF(Supuestos!$D$3+BB1&lt;100,$Z$9*Supuestos!$C$44,IF(Supuestos!$D$3+BB1=100,$Z$9*Supuestos!$C$44,0))</f>
        <v>0</v>
      </c>
      <c r="CA55" s="1">
        <f>IF(Supuestos!$D$3+BC1&lt;100,$Z$9*Supuestos!$C$44,IF(Supuestos!$D$3+BC1=100,$Z$9*Supuestos!$C$44,0))</f>
        <v>0</v>
      </c>
      <c r="CB55" s="1">
        <f>IF(Supuestos!$D$3+BD1&lt;100,$Z$9*Supuestos!$C$44,IF(Supuestos!$D$3+BD1=100,$Z$9*Supuestos!$C$44,0))</f>
        <v>0</v>
      </c>
      <c r="CC55" s="1">
        <f>IF(Supuestos!$D$3+BE1&lt;100,$Z$9*Supuestos!$C$44,IF(Supuestos!$D$3+BE1=100,$Z$9*Supuestos!$C$44,0))</f>
        <v>0</v>
      </c>
      <c r="CD55" s="1">
        <f>IF(Supuestos!$D$3+BF1&lt;100,$Z$9*Supuestos!$C$44,IF(Supuestos!$D$3+BF1=100,$Z$9*Supuestos!$C$44,0))</f>
        <v>0</v>
      </c>
      <c r="CE55" s="1">
        <f>IF(Supuestos!$D$3+BG1&lt;100,$Z$9*Supuestos!$C$44,IF(Supuestos!$D$3+BG1=100,$Z$9*Supuestos!$C$44,0))</f>
        <v>0</v>
      </c>
      <c r="CF55" s="1">
        <f>IF(Supuestos!$D$3+BH1&lt;100,$Z$9*Supuestos!$C$44,IF(Supuestos!$D$3+BH1=100,$Z$9*Supuestos!$C$44,0))</f>
        <v>0</v>
      </c>
      <c r="CG55" s="1">
        <f>IF(Supuestos!$D$3+BI1&lt;100,$Z$9*Supuestos!$C$44,IF(Supuestos!$D$3+BI1=100,$Z$9*Supuestos!$C$44,0))</f>
        <v>0</v>
      </c>
      <c r="CH55" s="1">
        <f>IF(Supuestos!$D$3+BJ1&lt;100,$Z$9*Supuestos!$C$44,IF(Supuestos!$D$3+BJ1=100,$Z$9*Supuestos!$C$44,0))</f>
        <v>0</v>
      </c>
      <c r="CI55" s="1">
        <f>IF(Supuestos!$D$3+BK1&lt;100,$Z$9*Supuestos!$C$44,IF(Supuestos!$D$3+BK1=100,$Z$9*Supuestos!$C$44,0))</f>
        <v>0</v>
      </c>
      <c r="CJ55" s="1">
        <f>IF(Supuestos!$D$3+BL1&lt;100,$Z$9*Supuestos!$C$44,IF(Supuestos!$D$3+BL1=100,$Z$9*Supuestos!$C$44,0))</f>
        <v>0</v>
      </c>
      <c r="CK55" s="1">
        <f>IF(Supuestos!$D$3+BM1&lt;100,$Z$9*Supuestos!$C$44,IF(Supuestos!$D$3+BM1=100,$Z$9*Supuestos!$C$44,0))</f>
        <v>0</v>
      </c>
      <c r="CL55" s="1">
        <f>IF(Supuestos!$D$3+BN1&lt;100,$Z$9*Supuestos!$C$44,IF(Supuestos!$D$3+BN1=100,$Z$9*Supuestos!$C$44,0))</f>
        <v>0</v>
      </c>
      <c r="CM55" s="1">
        <f>IF(Supuestos!$D$3+BO1&lt;100,$Z$9*Supuestos!$C$44,IF(Supuestos!$D$3+BO1=100,$Z$9*Supuestos!$C$44,0))</f>
        <v>0</v>
      </c>
      <c r="CN55" s="1">
        <f>IF(Supuestos!$D$3+BP1&lt;100,$Z$9*Supuestos!$C$44,IF(Supuestos!$D$3+BP1=100,$Z$9*Supuestos!$C$44,0))</f>
        <v>0</v>
      </c>
      <c r="CO55" s="1">
        <f>IF(Supuestos!$D$3+BQ1&lt;100,$Z$9*Supuestos!$C$44,IF(Supuestos!$D$3+BQ1=100,$Z$9*Supuestos!$C$44,0))</f>
        <v>0</v>
      </c>
      <c r="CP55" s="1">
        <f>IF(Supuestos!$D$3+BR1&lt;100,$Z$9*Supuestos!$C$44,IF(Supuestos!$D$3+BR1=100,$Z$9*Supuestos!$C$44,0))</f>
        <v>0</v>
      </c>
      <c r="CQ55" s="1">
        <f>IF(Supuestos!$D$3+BS1&lt;100,$Z$9*Supuestos!$C$44,IF(Supuestos!$D$3+BS1=100,$Z$9*Supuestos!$C$44,0))</f>
        <v>0</v>
      </c>
      <c r="CR55" s="1">
        <f>IF(Supuestos!$D$3+BT1&lt;100,$Z$9*Supuestos!$C$44,IF(Supuestos!$D$3+BT1=100,$Z$9*Supuestos!$C$44,0))</f>
        <v>0</v>
      </c>
      <c r="CS55" s="1">
        <f>IF(Supuestos!$D$3+BU1&lt;100,$Z$9*Supuestos!$C$44,IF(Supuestos!$D$3+BU1=100,$Z$9*Supuestos!$C$44,0))</f>
        <v>0</v>
      </c>
      <c r="CT55" s="1">
        <f>IF(Supuestos!$D$3+BV1&lt;100,$Z$9*Supuestos!$C$44,IF(Supuestos!$D$3+BV1=100,$Z$9*Supuestos!$C$44,0))</f>
        <v>0</v>
      </c>
      <c r="CU55" s="1">
        <f>IF(Supuestos!$D$3+BW1&lt;100,$Z$9*Supuestos!$C$44,IF(Supuestos!$D$3+BW1=100,$Z$9*Supuestos!$C$44,0))</f>
        <v>0</v>
      </c>
      <c r="CV55" s="1">
        <f>IF(Supuestos!$D$3+BX1&lt;100,$Z$9*Supuestos!$C$44,IF(Supuestos!$D$3+BX1=100,$Z$9*Supuestos!$C$44,0))</f>
        <v>0</v>
      </c>
      <c r="CW55" s="1">
        <f>IF(Supuestos!$D$3+BY1&lt;100,$Z$9*Supuestos!$C$44,IF(Supuestos!$D$3+BY1=100,$Z$9*Supuestos!$C$44,0))</f>
        <v>0</v>
      </c>
      <c r="CX55" s="1">
        <f>IF(Supuestos!$D$3+BZ1&lt;100,$Z$9*Supuestos!$C$44,IF(Supuestos!$D$3+BZ1=100,$Z$9*Supuestos!$C$44,0))</f>
        <v>0</v>
      </c>
    </row>
    <row r="56" spans="1:166" x14ac:dyDescent="0.35">
      <c r="A56" s="128">
        <v>25</v>
      </c>
      <c r="Z56" s="129"/>
      <c r="AA56" s="1">
        <f>AA$9*Supuestos!$D$3*Supuestos!$C$44</f>
        <v>0</v>
      </c>
      <c r="AB56" s="1">
        <f>IF(Supuestos!$D$3+C1&lt;100,$AA$9*Supuestos!$C$44,IF(Supuestos!$D$3+C1=100,$AA$9*Supuestos!$C$44,0))</f>
        <v>0</v>
      </c>
      <c r="AC56" s="1">
        <f>IF(Supuestos!$D$3+D1&lt;100,$AA$9*Supuestos!$C$44,IF(Supuestos!$D$3+D1=100,$AA$9*Supuestos!$C$44,0))</f>
        <v>0</v>
      </c>
      <c r="AD56" s="1">
        <f>IF(Supuestos!$D$3+E1&lt;100,$AA$9*Supuestos!$C$44,IF(Supuestos!$D$3+E1=100,$AA$9*Supuestos!$C$44,0))</f>
        <v>0</v>
      </c>
      <c r="AE56" s="1">
        <f>IF(Supuestos!$D$3+F1&lt;100,$AA$9*Supuestos!$C$44,IF(Supuestos!$D$3+F1=100,$AA$9*Supuestos!$C$44,0))</f>
        <v>0</v>
      </c>
      <c r="AF56" s="1">
        <f>IF(Supuestos!$D$3+G1&lt;100,$AA$9*Supuestos!$C$44,IF(Supuestos!$D$3+G1=100,$AA$9*Supuestos!$C$44,0))</f>
        <v>0</v>
      </c>
      <c r="AG56" s="1">
        <f>IF(Supuestos!$D$3+H1&lt;100,$AA$9*Supuestos!$C$44,IF(Supuestos!$D$3+H1=100,$AA$9*Supuestos!$C$44,0))</f>
        <v>0</v>
      </c>
      <c r="AH56" s="1">
        <f>IF(Supuestos!$D$3+I1&lt;100,$AA$9*Supuestos!$C$44,IF(Supuestos!$D$3+I1=100,$AA$9*Supuestos!$C$44,0))</f>
        <v>0</v>
      </c>
      <c r="AI56" s="1">
        <f>IF(Supuestos!$D$3+J1&lt;100,$AA$9*Supuestos!$C$44,IF(Supuestos!$D$3+J1=100,$AA$9*Supuestos!$C$44,0))</f>
        <v>0</v>
      </c>
      <c r="AJ56" s="1">
        <f>IF(Supuestos!$D$3+K1&lt;100,$AA$9*Supuestos!$C$44,IF(Supuestos!$D$3+K1=100,$AA$9*Supuestos!$C$44,0))</f>
        <v>0</v>
      </c>
      <c r="AK56" s="1">
        <f>IF(Supuestos!$D$3+L1&lt;100,$AA$9*Supuestos!$C$44,IF(Supuestos!$D$3+L1=100,$AA$9*Supuestos!$C$44,0))</f>
        <v>0</v>
      </c>
      <c r="AL56" s="1">
        <f>IF(Supuestos!$D$3+M1&lt;100,$AA$9*Supuestos!$C$44,IF(Supuestos!$D$3+M1=100,$AA$9*Supuestos!$C$44,0))</f>
        <v>0</v>
      </c>
      <c r="AM56" s="1">
        <f>IF(Supuestos!$D$3+N1&lt;100,$AA$9*Supuestos!$C$44,IF(Supuestos!$D$3+N1=100,$AA$9*Supuestos!$C$44,0))</f>
        <v>0</v>
      </c>
      <c r="AN56" s="1">
        <f>IF(Supuestos!$D$3+O1&lt;100,$AA$9*Supuestos!$C$44,IF(Supuestos!$D$3+O1=100,$AA$9*Supuestos!$C$44,0))</f>
        <v>0</v>
      </c>
      <c r="AO56" s="1">
        <f>IF(Supuestos!$D$3+P1&lt;100,$AA$9*Supuestos!$C$44,IF(Supuestos!$D$3+P1=100,$AA$9*Supuestos!$C$44,0))</f>
        <v>0</v>
      </c>
      <c r="AP56" s="1">
        <f>IF(Supuestos!$D$3+Q1&lt;100,$AA$9*Supuestos!$C$44,IF(Supuestos!$D$3+Q1=100,$AA$9*Supuestos!$C$44,0))</f>
        <v>0</v>
      </c>
      <c r="AQ56" s="1">
        <f>IF(Supuestos!$D$3+R1&lt;100,$AA$9*Supuestos!$C$44,IF(Supuestos!$D$3+R1=100,$AA$9*Supuestos!$C$44,0))</f>
        <v>0</v>
      </c>
      <c r="AR56" s="1">
        <f>IF(Supuestos!$D$3+S1&lt;100,$AA$9*Supuestos!$C$44,IF(Supuestos!$D$3+S1=100,$AA$9*Supuestos!$C$44,0))</f>
        <v>0</v>
      </c>
      <c r="AS56" s="1">
        <f>IF(Supuestos!$D$3+T1&lt;100,$AA$9*Supuestos!$C$44,IF(Supuestos!$D$3+T1=100,$AA$9*Supuestos!$C$44,0))</f>
        <v>0</v>
      </c>
      <c r="AT56" s="1">
        <f>IF(Supuestos!$D$3+U1&lt;100,$AA$9*Supuestos!$C$44,IF(Supuestos!$D$3+U1=100,$AA$9*Supuestos!$C$44,0))</f>
        <v>0</v>
      </c>
      <c r="AU56" s="1">
        <f>IF(Supuestos!$D$3+V1&lt;100,$AA$9*Supuestos!$C$44,IF(Supuestos!$D$3+V1=100,$AA$9*Supuestos!$C$44,0))</f>
        <v>0</v>
      </c>
      <c r="AV56" s="1">
        <f>IF(Supuestos!$D$3+W1&lt;100,$AA$9*Supuestos!$C$44,IF(Supuestos!$D$3+W1=100,$AA$9*Supuestos!$C$44,0))</f>
        <v>0</v>
      </c>
      <c r="AW56" s="1">
        <f>IF(Supuestos!$D$3+X1&lt;100,$AA$9*Supuestos!$C$44,IF(Supuestos!$D$3+X1=100,$AA$9*Supuestos!$C$44,0))</f>
        <v>0</v>
      </c>
      <c r="AX56" s="1">
        <f>IF(Supuestos!$D$3+Y1&lt;100,$AA$9*Supuestos!$C$44,IF(Supuestos!$D$3+Y1=100,$AA$9*Supuestos!$C$44,0))</f>
        <v>0</v>
      </c>
      <c r="AY56" s="1">
        <f>IF(Supuestos!$D$3+Z1&lt;100,$AA$9*Supuestos!$C$44,IF(Supuestos!$D$3+Z1=100,$AA$9*Supuestos!$C$44,0))</f>
        <v>0</v>
      </c>
      <c r="AZ56" s="1">
        <f>IF(Supuestos!$D$3+AA1&lt;100,$AA$9*Supuestos!$C$44,IF(Supuestos!$D$3+AA1=100,$AA$9*Supuestos!$C$44,0))</f>
        <v>0</v>
      </c>
      <c r="BA56" s="1">
        <f>IF(Supuestos!$D$3+AB1&lt;100,$AA$9*Supuestos!$C$44,IF(Supuestos!$D$3+AB1=100,$AA$9*Supuestos!$C$44,0))</f>
        <v>0</v>
      </c>
      <c r="BB56" s="1">
        <f>IF(Supuestos!$D$3+AC1&lt;100,$AA$9*Supuestos!$C$44,IF(Supuestos!$D$3+AC1=100,$AA$9*Supuestos!$C$44,0))</f>
        <v>0</v>
      </c>
      <c r="BC56" s="1">
        <f>IF(Supuestos!$D$3+AD1&lt;100,$AA$9*Supuestos!$C$44,IF(Supuestos!$D$3+AD1=100,$AA$9*Supuestos!$C$44,0))</f>
        <v>0</v>
      </c>
      <c r="BD56" s="1">
        <f>IF(Supuestos!$D$3+AE1&lt;100,$AA$9*Supuestos!$C$44,IF(Supuestos!$D$3+AE1=100,$AA$9*Supuestos!$C$44,0))</f>
        <v>0</v>
      </c>
      <c r="BE56" s="1">
        <f>IF(Supuestos!$D$3+AF1&lt;100,$AA$9*Supuestos!$C$44,IF(Supuestos!$D$3+AF1=100,$AA$9*Supuestos!$C$44,0))</f>
        <v>0</v>
      </c>
      <c r="BF56" s="1">
        <f>IF(Supuestos!$D$3+AG1&lt;100,$AA$9*Supuestos!$C$44,IF(Supuestos!$D$3+AG1=100,$AA$9*Supuestos!$C$44,0))</f>
        <v>0</v>
      </c>
      <c r="BG56" s="1">
        <f>IF(Supuestos!$D$3+AH1&lt;100,$AA$9*Supuestos!$C$44,IF(Supuestos!$D$3+AH1=100,$AA$9*Supuestos!$C$44,0))</f>
        <v>0</v>
      </c>
      <c r="BH56" s="1">
        <f>IF(Supuestos!$D$3+AI1&lt;100,$AA$9*Supuestos!$C$44,IF(Supuestos!$D$3+AI1=100,$AA$9*Supuestos!$C$44,0))</f>
        <v>0</v>
      </c>
      <c r="BI56" s="1">
        <f>IF(Supuestos!$D$3+AJ1&lt;100,$AA$9*Supuestos!$C$44,IF(Supuestos!$D$3+AJ1=100,$AA$9*Supuestos!$C$44,0))</f>
        <v>0</v>
      </c>
      <c r="BJ56" s="1">
        <f>IF(Supuestos!$D$3+AK1&lt;100,$AA$9*Supuestos!$C$44,IF(Supuestos!$D$3+AK1=100,$AA$9*Supuestos!$C$44,0))</f>
        <v>0</v>
      </c>
      <c r="BK56" s="1">
        <f>IF(Supuestos!$D$3+AL1&lt;100,$AA$9*Supuestos!$C$44,IF(Supuestos!$D$3+AL1=100,$AA$9*Supuestos!$C$44,0))</f>
        <v>0</v>
      </c>
      <c r="BL56" s="1">
        <f>IF(Supuestos!$D$3+AM1&lt;100,$AA$9*Supuestos!$C$44,IF(Supuestos!$D$3+AM1=100,$AA$9*Supuestos!$C$44,0))</f>
        <v>0</v>
      </c>
      <c r="BM56" s="1">
        <f>IF(Supuestos!$D$3+AN1&lt;100,$AA$9*Supuestos!$C$44,IF(Supuestos!$D$3+AN1=100,$AA$9*Supuestos!$C$44,0))</f>
        <v>0</v>
      </c>
      <c r="BN56" s="1">
        <f>IF(Supuestos!$D$3+AO1&lt;100,$AA$9*Supuestos!$C$44,IF(Supuestos!$D$3+AO1=100,$AA$9*Supuestos!$C$44,0))</f>
        <v>0</v>
      </c>
      <c r="BO56" s="1">
        <f>IF(Supuestos!$D$3+AP1&lt;100,$AA$9*Supuestos!$C$44,IF(Supuestos!$D$3+AP1=100,$AA$9*Supuestos!$C$44,0))</f>
        <v>0</v>
      </c>
      <c r="BP56" s="1">
        <f>IF(Supuestos!$D$3+AQ1&lt;100,$AA$9*Supuestos!$C$44,IF(Supuestos!$D$3+AQ1=100,$AA$9*Supuestos!$C$44,0))</f>
        <v>0</v>
      </c>
      <c r="BQ56" s="1">
        <f>IF(Supuestos!$D$3+AR1&lt;100,$AA$9*Supuestos!$C$44,IF(Supuestos!$D$3+AR1=100,$AA$9*Supuestos!$C$44,0))</f>
        <v>0</v>
      </c>
      <c r="BR56" s="1">
        <f>IF(Supuestos!$D$3+AS1&lt;100,$AA$9*Supuestos!$C$44,IF(Supuestos!$D$3+AS1=100,$AA$9*Supuestos!$C$44,0))</f>
        <v>0</v>
      </c>
      <c r="BS56" s="1">
        <f>IF(Supuestos!$D$3+AT1&lt;100,$AA$9*Supuestos!$C$44,IF(Supuestos!$D$3+AT1=100,$AA$9*Supuestos!$C$44,0))</f>
        <v>0</v>
      </c>
      <c r="BT56" s="1">
        <f>IF(Supuestos!$D$3+AU1&lt;100,$AA$9*Supuestos!$C$44,IF(Supuestos!$D$3+AU1=100,$AA$9*Supuestos!$C$44,0))</f>
        <v>0</v>
      </c>
      <c r="BU56" s="1">
        <f>IF(Supuestos!$D$3+AV1&lt;100,$AA$9*Supuestos!$C$44,IF(Supuestos!$D$3+AV1=100,$AA$9*Supuestos!$C$44,0))</f>
        <v>0</v>
      </c>
      <c r="BV56" s="1">
        <f>IF(Supuestos!$D$3+AW1&lt;100,$AA$9*Supuestos!$C$44,IF(Supuestos!$D$3+AW1=100,$AA$9*Supuestos!$C$44,0))</f>
        <v>0</v>
      </c>
      <c r="BW56" s="1">
        <f>IF(Supuestos!$D$3+AX1&lt;100,$AA$9*Supuestos!$C$44,IF(Supuestos!$D$3+AX1=100,$AA$9*Supuestos!$C$44,0))</f>
        <v>0</v>
      </c>
      <c r="BX56" s="1">
        <f>IF(Supuestos!$D$3+AY1&lt;100,$AA$9*Supuestos!$C$44,IF(Supuestos!$D$3+AY1=100,$AA$9*Supuestos!$C$44,0))</f>
        <v>0</v>
      </c>
      <c r="BY56" s="1">
        <f>IF(Supuestos!$D$3+AZ1&lt;100,$AA$9*Supuestos!$C$44,IF(Supuestos!$D$3+AZ1=100,$AA$9*Supuestos!$C$44,0))</f>
        <v>0</v>
      </c>
      <c r="BZ56" s="1">
        <f>IF(Supuestos!$D$3+BA1&lt;100,$AA$9*Supuestos!$C$44,IF(Supuestos!$D$3+BA1=100,$AA$9*Supuestos!$C$44,0))</f>
        <v>0</v>
      </c>
      <c r="CA56" s="1">
        <f>IF(Supuestos!$D$3+BB1&lt;100,$AA$9*Supuestos!$C$44,IF(Supuestos!$D$3+BB1=100,$AA$9*Supuestos!$C$44,0))</f>
        <v>0</v>
      </c>
      <c r="CB56" s="1">
        <f>IF(Supuestos!$D$3+BC1&lt;100,$AA$9*Supuestos!$C$44,IF(Supuestos!$D$3+BC1=100,$AA$9*Supuestos!$C$44,0))</f>
        <v>0</v>
      </c>
      <c r="CC56" s="1">
        <f>IF(Supuestos!$D$3+BD1&lt;100,$AA$9*Supuestos!$C$44,IF(Supuestos!$D$3+BD1=100,$AA$9*Supuestos!$C$44,0))</f>
        <v>0</v>
      </c>
      <c r="CD56" s="1">
        <f>IF(Supuestos!$D$3+BE1&lt;100,$AA$9*Supuestos!$C$44,IF(Supuestos!$D$3+BE1=100,$AA$9*Supuestos!$C$44,0))</f>
        <v>0</v>
      </c>
      <c r="CE56" s="1">
        <f>IF(Supuestos!$D$3+BF1&lt;100,$AA$9*Supuestos!$C$44,IF(Supuestos!$D$3+BF1=100,$AA$9*Supuestos!$C$44,0))</f>
        <v>0</v>
      </c>
      <c r="CF56" s="1">
        <f>IF(Supuestos!$D$3+BG1&lt;100,$AA$9*Supuestos!$C$44,IF(Supuestos!$D$3+BG1=100,$AA$9*Supuestos!$C$44,0))</f>
        <v>0</v>
      </c>
      <c r="CG56" s="1">
        <f>IF(Supuestos!$D$3+BH1&lt;100,$AA$9*Supuestos!$C$44,IF(Supuestos!$D$3+BH1=100,$AA$9*Supuestos!$C$44,0))</f>
        <v>0</v>
      </c>
      <c r="CH56" s="1">
        <f>IF(Supuestos!$D$3+BI1&lt;100,$AA$9*Supuestos!$C$44,IF(Supuestos!$D$3+BI1=100,$AA$9*Supuestos!$C$44,0))</f>
        <v>0</v>
      </c>
      <c r="CI56" s="1">
        <f>IF(Supuestos!$D$3+BJ1&lt;100,$AA$9*Supuestos!$C$44,IF(Supuestos!$D$3+BJ1=100,$AA$9*Supuestos!$C$44,0))</f>
        <v>0</v>
      </c>
      <c r="CJ56" s="1">
        <f>IF(Supuestos!$D$3+BK1&lt;100,$AA$9*Supuestos!$C$44,IF(Supuestos!$D$3+BK1=100,$AA$9*Supuestos!$C$44,0))</f>
        <v>0</v>
      </c>
      <c r="CK56" s="1">
        <f>IF(Supuestos!$D$3+BL1&lt;100,$AA$9*Supuestos!$C$44,IF(Supuestos!$D$3+BL1=100,$AA$9*Supuestos!$C$44,0))</f>
        <v>0</v>
      </c>
      <c r="CL56" s="1">
        <f>IF(Supuestos!$D$3+BM1&lt;100,$AA$9*Supuestos!$C$44,IF(Supuestos!$D$3+BM1=100,$AA$9*Supuestos!$C$44,0))</f>
        <v>0</v>
      </c>
      <c r="CM56" s="1">
        <f>IF(Supuestos!$D$3+BN1&lt;100,$AA$9*Supuestos!$C$44,IF(Supuestos!$D$3+BN1=100,$AA$9*Supuestos!$C$44,0))</f>
        <v>0</v>
      </c>
      <c r="CN56" s="1">
        <f>IF(Supuestos!$D$3+BO1&lt;100,$AA$9*Supuestos!$C$44,IF(Supuestos!$D$3+BO1=100,$AA$9*Supuestos!$C$44,0))</f>
        <v>0</v>
      </c>
      <c r="CO56" s="1">
        <f>IF(Supuestos!$D$3+BP1&lt;100,$AA$9*Supuestos!$C$44,IF(Supuestos!$D$3+BP1=100,$AA$9*Supuestos!$C$44,0))</f>
        <v>0</v>
      </c>
      <c r="CP56" s="1">
        <f>IF(Supuestos!$D$3+BQ1&lt;100,$AA$9*Supuestos!$C$44,IF(Supuestos!$D$3+BQ1=100,$AA$9*Supuestos!$C$44,0))</f>
        <v>0</v>
      </c>
      <c r="CQ56" s="1">
        <f>IF(Supuestos!$D$3+BR1&lt;100,$AA$9*Supuestos!$C$44,IF(Supuestos!$D$3+BR1=100,$AA$9*Supuestos!$C$44,0))</f>
        <v>0</v>
      </c>
      <c r="CR56" s="1">
        <f>IF(Supuestos!$D$3+BS1&lt;100,$AA$9*Supuestos!$C$44,IF(Supuestos!$D$3+BS1=100,$AA$9*Supuestos!$C$44,0))</f>
        <v>0</v>
      </c>
      <c r="CS56" s="1">
        <f>IF(Supuestos!$D$3+BT1&lt;100,$AA$9*Supuestos!$C$44,IF(Supuestos!$D$3+BT1=100,$AA$9*Supuestos!$C$44,0))</f>
        <v>0</v>
      </c>
      <c r="CT56" s="1">
        <f>IF(Supuestos!$D$3+BU1&lt;100,$AA$9*Supuestos!$C$44,IF(Supuestos!$D$3+BU1=100,$AA$9*Supuestos!$C$44,0))</f>
        <v>0</v>
      </c>
      <c r="CU56" s="1">
        <f>IF(Supuestos!$D$3+BV1&lt;100,$AA$9*Supuestos!$C$44,IF(Supuestos!$D$3+BV1=100,$AA$9*Supuestos!$C$44,0))</f>
        <v>0</v>
      </c>
      <c r="CV56" s="1">
        <f>IF(Supuestos!$D$3+BW1&lt;100,$AA$9*Supuestos!$C$44,IF(Supuestos!$D$3+BW1=100,$AA$9*Supuestos!$C$44,0))</f>
        <v>0</v>
      </c>
      <c r="CW56" s="1">
        <f>IF(Supuestos!$D$3+BX1&lt;100,$AA$9*Supuestos!$C$44,IF(Supuestos!$D$3+BX1=100,$AA$9*Supuestos!$C$44,0))</f>
        <v>0</v>
      </c>
      <c r="CX56" s="1">
        <f>IF(Supuestos!$D$3+BY1&lt;100,$AA$9*Supuestos!$C$44,IF(Supuestos!$D$3+BY1=100,$AA$9*Supuestos!$C$44,0))</f>
        <v>0</v>
      </c>
    </row>
    <row r="57" spans="1:166" x14ac:dyDescent="0.35">
      <c r="A57" s="128">
        <v>26</v>
      </c>
      <c r="AA57" s="129"/>
      <c r="AB57" s="1">
        <f>AB$9*Supuestos!$D$3*Supuestos!$C$44</f>
        <v>0</v>
      </c>
      <c r="AC57" s="1">
        <f>IF(Supuestos!$D$3+C1&lt;100,$AB$9*Supuestos!$C$44,IF(Supuestos!$D$3+C1=100,$AB$9*Supuestos!$C$44,0))</f>
        <v>0</v>
      </c>
      <c r="AD57" s="1">
        <f>IF(Supuestos!$D$3+D1&lt;100,$AB$9*Supuestos!$C$44,IF(Supuestos!$D$3+D1=100,$AB$9*Supuestos!$C$44,0))</f>
        <v>0</v>
      </c>
      <c r="AE57" s="1">
        <f>IF(Supuestos!$D$3+E1&lt;100,$AB$9*Supuestos!$C$44,IF(Supuestos!$D$3+E1=100,$AB$9*Supuestos!$C$44,0))</f>
        <v>0</v>
      </c>
      <c r="AF57" s="1">
        <f>IF(Supuestos!$D$3+F1&lt;100,$AB$9*Supuestos!$C$44,IF(Supuestos!$D$3+F1=100,$AB$9*Supuestos!$C$44,0))</f>
        <v>0</v>
      </c>
      <c r="AG57" s="1">
        <f>IF(Supuestos!$D$3+G1&lt;100,$AB$9*Supuestos!$C$44,IF(Supuestos!$D$3+G1=100,$AB$9*Supuestos!$C$44,0))</f>
        <v>0</v>
      </c>
      <c r="AH57" s="1">
        <f>IF(Supuestos!$D$3+H1&lt;100,$AB$9*Supuestos!$C$44,IF(Supuestos!$D$3+H1=100,$AB$9*Supuestos!$C$44,0))</f>
        <v>0</v>
      </c>
      <c r="AI57" s="1">
        <f>IF(Supuestos!$D$3+I1&lt;100,$AB$9*Supuestos!$C$44,IF(Supuestos!$D$3+I1=100,$AB$9*Supuestos!$C$44,0))</f>
        <v>0</v>
      </c>
      <c r="AJ57" s="1">
        <f>IF(Supuestos!$D$3+J1&lt;100,$AB$9*Supuestos!$C$44,IF(Supuestos!$D$3+J1=100,$AB$9*Supuestos!$C$44,0))</f>
        <v>0</v>
      </c>
      <c r="AK57" s="1">
        <f>IF(Supuestos!$D$3+K1&lt;100,$AB$9*Supuestos!$C$44,IF(Supuestos!$D$3+K1=100,$AB$9*Supuestos!$C$44,0))</f>
        <v>0</v>
      </c>
      <c r="AL57" s="1">
        <f>IF(Supuestos!$D$3+L1&lt;100,$AB$9*Supuestos!$C$44,IF(Supuestos!$D$3+L1=100,$AB$9*Supuestos!$C$44,0))</f>
        <v>0</v>
      </c>
      <c r="AM57" s="1">
        <f>IF(Supuestos!$D$3+M1&lt;100,$AB$9*Supuestos!$C$44,IF(Supuestos!$D$3+M1=100,$AB$9*Supuestos!$C$44,0))</f>
        <v>0</v>
      </c>
      <c r="AN57" s="1">
        <f>IF(Supuestos!$D$3+N1&lt;100,$AB$9*Supuestos!$C$44,IF(Supuestos!$D$3+N1=100,$AB$9*Supuestos!$C$44,0))</f>
        <v>0</v>
      </c>
      <c r="AO57" s="1">
        <f>IF(Supuestos!$D$3+O1&lt;100,$AB$9*Supuestos!$C$44,IF(Supuestos!$D$3+O1=100,$AB$9*Supuestos!$C$44,0))</f>
        <v>0</v>
      </c>
      <c r="AP57" s="1">
        <f>IF(Supuestos!$D$3+P1&lt;100,$AB$9*Supuestos!$C$44,IF(Supuestos!$D$3+P1=100,$AB$9*Supuestos!$C$44,0))</f>
        <v>0</v>
      </c>
      <c r="AQ57" s="1">
        <f>IF(Supuestos!$D$3+Q1&lt;100,$AB$9*Supuestos!$C$44,IF(Supuestos!$D$3+Q1=100,$AB$9*Supuestos!$C$44,0))</f>
        <v>0</v>
      </c>
      <c r="AR57" s="1">
        <f>IF(Supuestos!$D$3+R1&lt;100,$AB$9*Supuestos!$C$44,IF(Supuestos!$D$3+R1=100,$AB$9*Supuestos!$C$44,0))</f>
        <v>0</v>
      </c>
      <c r="AS57" s="1">
        <f>IF(Supuestos!$D$3+S1&lt;100,$AB$9*Supuestos!$C$44,IF(Supuestos!$D$3+S1=100,$AB$9*Supuestos!$C$44,0))</f>
        <v>0</v>
      </c>
      <c r="AT57" s="1">
        <f>IF(Supuestos!$D$3+T1&lt;100,$AB$9*Supuestos!$C$44,IF(Supuestos!$D$3+T1=100,$AB$9*Supuestos!$C$44,0))</f>
        <v>0</v>
      </c>
      <c r="AU57" s="1">
        <f>IF(Supuestos!$D$3+U1&lt;100,$AB$9*Supuestos!$C$44,IF(Supuestos!$D$3+U1=100,$AB$9*Supuestos!$C$44,0))</f>
        <v>0</v>
      </c>
      <c r="AV57" s="1">
        <f>IF(Supuestos!$D$3+V1&lt;100,$AB$9*Supuestos!$C$44,IF(Supuestos!$D$3+V1=100,$AB$9*Supuestos!$C$44,0))</f>
        <v>0</v>
      </c>
      <c r="AW57" s="1">
        <f>IF(Supuestos!$D$3+W1&lt;100,$AB$9*Supuestos!$C$44,IF(Supuestos!$D$3+W1=100,$AB$9*Supuestos!$C$44,0))</f>
        <v>0</v>
      </c>
      <c r="AX57" s="1">
        <f>IF(Supuestos!$D$3+X1&lt;100,$AB$9*Supuestos!$C$44,IF(Supuestos!$D$3+X1=100,$AB$9*Supuestos!$C$44,0))</f>
        <v>0</v>
      </c>
      <c r="AY57" s="1">
        <f>IF(Supuestos!$D$3+Y1&lt;100,$AB$9*Supuestos!$C$44,IF(Supuestos!$D$3+Y1=100,$AB$9*Supuestos!$C$44,0))</f>
        <v>0</v>
      </c>
      <c r="AZ57" s="1">
        <f>IF(Supuestos!$D$3+Z1&lt;100,$AB$9*Supuestos!$C$44,IF(Supuestos!$D$3+Z1=100,$AB$9*Supuestos!$C$44,0))</f>
        <v>0</v>
      </c>
      <c r="BA57" s="1">
        <f>IF(Supuestos!$D$3+AA1&lt;100,$AB$9*Supuestos!$C$44,IF(Supuestos!$D$3+AA1=100,$AB$9*Supuestos!$C$44,0))</f>
        <v>0</v>
      </c>
      <c r="BB57" s="1">
        <f>IF(Supuestos!$D$3+AB1&lt;100,$AB$9*Supuestos!$C$44,IF(Supuestos!$D$3+AB1=100,$AB$9*Supuestos!$C$44,0))</f>
        <v>0</v>
      </c>
      <c r="BC57" s="1">
        <f>IF(Supuestos!$D$3+AC1&lt;100,$AB$9*Supuestos!$C$44,IF(Supuestos!$D$3+AC1=100,$AB$9*Supuestos!$C$44,0))</f>
        <v>0</v>
      </c>
      <c r="BD57" s="1">
        <f>IF(Supuestos!$D$3+AD1&lt;100,$AB$9*Supuestos!$C$44,IF(Supuestos!$D$3+AD1=100,$AB$9*Supuestos!$C$44,0))</f>
        <v>0</v>
      </c>
      <c r="BE57" s="1">
        <f>IF(Supuestos!$D$3+AE1&lt;100,$AB$9*Supuestos!$C$44,IF(Supuestos!$D$3+AE1=100,$AB$9*Supuestos!$C$44,0))</f>
        <v>0</v>
      </c>
      <c r="BF57" s="1">
        <f>IF(Supuestos!$D$3+AF1&lt;100,$AB$9*Supuestos!$C$44,IF(Supuestos!$D$3+AF1=100,$AB$9*Supuestos!$C$44,0))</f>
        <v>0</v>
      </c>
      <c r="BG57" s="1">
        <f>IF(Supuestos!$D$3+AG1&lt;100,$AB$9*Supuestos!$C$44,IF(Supuestos!$D$3+AG1=100,$AB$9*Supuestos!$C$44,0))</f>
        <v>0</v>
      </c>
      <c r="BH57" s="1">
        <f>IF(Supuestos!$D$3+AH1&lt;100,$AB$9*Supuestos!$C$44,IF(Supuestos!$D$3+AH1=100,$AB$9*Supuestos!$C$44,0))</f>
        <v>0</v>
      </c>
      <c r="BI57" s="1">
        <f>IF(Supuestos!$D$3+AI1&lt;100,$AB$9*Supuestos!$C$44,IF(Supuestos!$D$3+AI1=100,$AB$9*Supuestos!$C$44,0))</f>
        <v>0</v>
      </c>
      <c r="BJ57" s="1">
        <f>IF(Supuestos!$D$3+AJ1&lt;100,$AB$9*Supuestos!$C$44,IF(Supuestos!$D$3+AJ1=100,$AB$9*Supuestos!$C$44,0))</f>
        <v>0</v>
      </c>
      <c r="BK57" s="1">
        <f>IF(Supuestos!$D$3+AK1&lt;100,$AB$9*Supuestos!$C$44,IF(Supuestos!$D$3+AK1=100,$AB$9*Supuestos!$C$44,0))</f>
        <v>0</v>
      </c>
      <c r="BL57" s="1">
        <f>IF(Supuestos!$D$3+AL1&lt;100,$AB$9*Supuestos!$C$44,IF(Supuestos!$D$3+AL1=100,$AB$9*Supuestos!$C$44,0))</f>
        <v>0</v>
      </c>
      <c r="BM57" s="1">
        <f>IF(Supuestos!$D$3+AM1&lt;100,$AB$9*Supuestos!$C$44,IF(Supuestos!$D$3+AM1=100,$AB$9*Supuestos!$C$44,0))</f>
        <v>0</v>
      </c>
      <c r="BN57" s="1">
        <f>IF(Supuestos!$D$3+AN1&lt;100,$AB$9*Supuestos!$C$44,IF(Supuestos!$D$3+AN1=100,$AB$9*Supuestos!$C$44,0))</f>
        <v>0</v>
      </c>
      <c r="BO57" s="1">
        <f>IF(Supuestos!$D$3+AO1&lt;100,$AB$9*Supuestos!$C$44,IF(Supuestos!$D$3+AO1=100,$AB$9*Supuestos!$C$44,0))</f>
        <v>0</v>
      </c>
      <c r="BP57" s="1">
        <f>IF(Supuestos!$D$3+AP1&lt;100,$AB$9*Supuestos!$C$44,IF(Supuestos!$D$3+AP1=100,$AB$9*Supuestos!$C$44,0))</f>
        <v>0</v>
      </c>
      <c r="BQ57" s="1">
        <f>IF(Supuestos!$D$3+AQ1&lt;100,$AB$9*Supuestos!$C$44,IF(Supuestos!$D$3+AQ1=100,$AB$9*Supuestos!$C$44,0))</f>
        <v>0</v>
      </c>
      <c r="BR57" s="1">
        <f>IF(Supuestos!$D$3+AR1&lt;100,$AB$9*Supuestos!$C$44,IF(Supuestos!$D$3+AR1=100,$AB$9*Supuestos!$C$44,0))</f>
        <v>0</v>
      </c>
      <c r="BS57" s="1">
        <f>IF(Supuestos!$D$3+AS1&lt;100,$AB$9*Supuestos!$C$44,IF(Supuestos!$D$3+AS1=100,$AB$9*Supuestos!$C$44,0))</f>
        <v>0</v>
      </c>
      <c r="BT57" s="1">
        <f>IF(Supuestos!$D$3+AT1&lt;100,$AB$9*Supuestos!$C$44,IF(Supuestos!$D$3+AT1=100,$AB$9*Supuestos!$C$44,0))</f>
        <v>0</v>
      </c>
      <c r="BU57" s="1">
        <f>IF(Supuestos!$D$3+AU1&lt;100,$AB$9*Supuestos!$C$44,IF(Supuestos!$D$3+AU1=100,$AB$9*Supuestos!$C$44,0))</f>
        <v>0</v>
      </c>
      <c r="BV57" s="1">
        <f>IF(Supuestos!$D$3+AV1&lt;100,$AB$9*Supuestos!$C$44,IF(Supuestos!$D$3+AV1=100,$AB$9*Supuestos!$C$44,0))</f>
        <v>0</v>
      </c>
      <c r="BW57" s="1">
        <f>IF(Supuestos!$D$3+AW1&lt;100,$AB$9*Supuestos!$C$44,IF(Supuestos!$D$3+AW1=100,$AB$9*Supuestos!$C$44,0))</f>
        <v>0</v>
      </c>
      <c r="BX57" s="1">
        <f>IF(Supuestos!$D$3+AX1&lt;100,$AB$9*Supuestos!$C$44,IF(Supuestos!$D$3+AX1=100,$AB$9*Supuestos!$C$44,0))</f>
        <v>0</v>
      </c>
      <c r="BY57" s="1">
        <f>IF(Supuestos!$D$3+AY1&lt;100,$AB$9*Supuestos!$C$44,IF(Supuestos!$D$3+AY1=100,$AB$9*Supuestos!$C$44,0))</f>
        <v>0</v>
      </c>
      <c r="BZ57" s="1">
        <f>IF(Supuestos!$D$3+AZ1&lt;100,$AB$9*Supuestos!$C$44,IF(Supuestos!$D$3+AZ1=100,$AB$9*Supuestos!$C$44,0))</f>
        <v>0</v>
      </c>
      <c r="CA57" s="1">
        <f>IF(Supuestos!$D$3+BA1&lt;100,$AB$9*Supuestos!$C$44,IF(Supuestos!$D$3+BA1=100,$AB$9*Supuestos!$C$44,0))</f>
        <v>0</v>
      </c>
      <c r="CB57" s="1">
        <f>IF(Supuestos!$D$3+BB1&lt;100,$AB$9*Supuestos!$C$44,IF(Supuestos!$D$3+BB1=100,$AB$9*Supuestos!$C$44,0))</f>
        <v>0</v>
      </c>
      <c r="CC57" s="1">
        <f>IF(Supuestos!$D$3+BC1&lt;100,$AB$9*Supuestos!$C$44,IF(Supuestos!$D$3+BC1=100,$AB$9*Supuestos!$C$44,0))</f>
        <v>0</v>
      </c>
      <c r="CD57" s="1">
        <f>IF(Supuestos!$D$3+BD1&lt;100,$AB$9*Supuestos!$C$44,IF(Supuestos!$D$3+BD1=100,$AB$9*Supuestos!$C$44,0))</f>
        <v>0</v>
      </c>
      <c r="CE57" s="1">
        <f>IF(Supuestos!$D$3+BE1&lt;100,$AB$9*Supuestos!$C$44,IF(Supuestos!$D$3+BE1=100,$AB$9*Supuestos!$C$44,0))</f>
        <v>0</v>
      </c>
      <c r="CF57" s="1">
        <f>IF(Supuestos!$D$3+BF1&lt;100,$AB$9*Supuestos!$C$44,IF(Supuestos!$D$3+BF1=100,$AB$9*Supuestos!$C$44,0))</f>
        <v>0</v>
      </c>
      <c r="CG57" s="1">
        <f>IF(Supuestos!$D$3+BG1&lt;100,$AB$9*Supuestos!$C$44,IF(Supuestos!$D$3+BG1=100,$AB$9*Supuestos!$C$44,0))</f>
        <v>0</v>
      </c>
      <c r="CH57" s="1">
        <f>IF(Supuestos!$D$3+BH1&lt;100,$AB$9*Supuestos!$C$44,IF(Supuestos!$D$3+BH1=100,$AB$9*Supuestos!$C$44,0))</f>
        <v>0</v>
      </c>
      <c r="CI57" s="1">
        <f>IF(Supuestos!$D$3+BI1&lt;100,$AB$9*Supuestos!$C$44,IF(Supuestos!$D$3+BI1=100,$AB$9*Supuestos!$C$44,0))</f>
        <v>0</v>
      </c>
      <c r="CJ57" s="1">
        <f>IF(Supuestos!$D$3+BJ1&lt;100,$AB$9*Supuestos!$C$44,IF(Supuestos!$D$3+BJ1=100,$AB$9*Supuestos!$C$44,0))</f>
        <v>0</v>
      </c>
      <c r="CK57" s="1">
        <f>IF(Supuestos!$D$3+BK1&lt;100,$AB$9*Supuestos!$C$44,IF(Supuestos!$D$3+BK1=100,$AB$9*Supuestos!$C$44,0))</f>
        <v>0</v>
      </c>
      <c r="CL57" s="1">
        <f>IF(Supuestos!$D$3+BL1&lt;100,$AB$9*Supuestos!$C$44,IF(Supuestos!$D$3+BL1=100,$AB$9*Supuestos!$C$44,0))</f>
        <v>0</v>
      </c>
      <c r="CM57" s="1">
        <f>IF(Supuestos!$D$3+BM1&lt;100,$AB$9*Supuestos!$C$44,IF(Supuestos!$D$3+BM1=100,$AB$9*Supuestos!$C$44,0))</f>
        <v>0</v>
      </c>
      <c r="CN57" s="1">
        <f>IF(Supuestos!$D$3+BN1&lt;100,$AB$9*Supuestos!$C$44,IF(Supuestos!$D$3+BN1=100,$AB$9*Supuestos!$C$44,0))</f>
        <v>0</v>
      </c>
      <c r="CO57" s="1">
        <f>IF(Supuestos!$D$3+BO1&lt;100,$AB$9*Supuestos!$C$44,IF(Supuestos!$D$3+BO1=100,$AB$9*Supuestos!$C$44,0))</f>
        <v>0</v>
      </c>
      <c r="CP57" s="1">
        <f>IF(Supuestos!$D$3+BP1&lt;100,$AB$9*Supuestos!$C$44,IF(Supuestos!$D$3+BP1=100,$AB$9*Supuestos!$C$44,0))</f>
        <v>0</v>
      </c>
      <c r="CQ57" s="1">
        <f>IF(Supuestos!$D$3+BQ1&lt;100,$AB$9*Supuestos!$C$44,IF(Supuestos!$D$3+BQ1=100,$AB$9*Supuestos!$C$44,0))</f>
        <v>0</v>
      </c>
      <c r="CR57" s="1">
        <f>IF(Supuestos!$D$3+BR1&lt;100,$AB$9*Supuestos!$C$44,IF(Supuestos!$D$3+BR1=100,$AB$9*Supuestos!$C$44,0))</f>
        <v>0</v>
      </c>
      <c r="CS57" s="1">
        <f>IF(Supuestos!$D$3+BS1&lt;100,$AB$9*Supuestos!$C$44,IF(Supuestos!$D$3+BS1=100,$AB$9*Supuestos!$C$44,0))</f>
        <v>0</v>
      </c>
      <c r="CT57" s="1">
        <f>IF(Supuestos!$D$3+BT1&lt;100,$AB$9*Supuestos!$C$44,IF(Supuestos!$D$3+BT1=100,$AB$9*Supuestos!$C$44,0))</f>
        <v>0</v>
      </c>
      <c r="CU57" s="1">
        <f>IF(Supuestos!$D$3+BU1&lt;100,$AB$9*Supuestos!$C$44,IF(Supuestos!$D$3+BU1=100,$AB$9*Supuestos!$C$44,0))</f>
        <v>0</v>
      </c>
      <c r="CV57" s="1">
        <f>IF(Supuestos!$D$3+BV1&lt;100,$AB$9*Supuestos!$C$44,IF(Supuestos!$D$3+BV1=100,$AB$9*Supuestos!$C$44,0))</f>
        <v>0</v>
      </c>
      <c r="CW57" s="1">
        <f>IF(Supuestos!$D$3+BW1&lt;100,$AB$9*Supuestos!$C$44,IF(Supuestos!$D$3+BW1=100,$AB$9*Supuestos!$C$44,0))</f>
        <v>0</v>
      </c>
      <c r="CX57" s="1">
        <f>IF(Supuestos!$D$3+BX1&lt;100,$AB$9*Supuestos!$C$44,IF(Supuestos!$D$3+BX1=100,$AB$9*Supuestos!$C$44,0))</f>
        <v>0</v>
      </c>
    </row>
    <row r="58" spans="1:166" x14ac:dyDescent="0.35">
      <c r="A58" s="128">
        <v>27</v>
      </c>
      <c r="AB58" s="129"/>
      <c r="AC58" s="1">
        <f>AC$9*Supuestos!$D$3*Supuestos!$C$44</f>
        <v>0</v>
      </c>
      <c r="AD58" s="1">
        <f>IF(Supuestos!$D$3+C1&lt;100,$AC$9*Supuestos!$C$44,IF(Supuestos!$D$3+C1=100,$AC$9*Supuestos!$C$44,0))</f>
        <v>0</v>
      </c>
      <c r="AE58" s="1">
        <f>IF(Supuestos!$D$3+D1&lt;100,$AC$9*Supuestos!$C$44,IF(Supuestos!$D$3+D1=100,$AC$9*Supuestos!$C$44,0))</f>
        <v>0</v>
      </c>
      <c r="AF58" s="1">
        <f>IF(Supuestos!$D$3+E1&lt;100,$AC$9*Supuestos!$C$44,IF(Supuestos!$D$3+E1=100,$AC$9*Supuestos!$C$44,0))</f>
        <v>0</v>
      </c>
      <c r="AG58" s="1">
        <f>IF(Supuestos!$D$3+F1&lt;100,$AC$9*Supuestos!$C$44,IF(Supuestos!$D$3+F1=100,$AC$9*Supuestos!$C$44,0))</f>
        <v>0</v>
      </c>
      <c r="AH58" s="1">
        <f>IF(Supuestos!$D$3+G1&lt;100,$AC$9*Supuestos!$C$44,IF(Supuestos!$D$3+G1=100,$AC$9*Supuestos!$C$44,0))</f>
        <v>0</v>
      </c>
      <c r="AI58" s="1">
        <f>IF(Supuestos!$D$3+H1&lt;100,$AC$9*Supuestos!$C$44,IF(Supuestos!$D$3+H1=100,$AC$9*Supuestos!$C$44,0))</f>
        <v>0</v>
      </c>
      <c r="AJ58" s="1">
        <f>IF(Supuestos!$D$3+I1&lt;100,$AC$9*Supuestos!$C$44,IF(Supuestos!$D$3+I1=100,$AC$9*Supuestos!$C$44,0))</f>
        <v>0</v>
      </c>
      <c r="AK58" s="1">
        <f>IF(Supuestos!$D$3+J1&lt;100,$AC$9*Supuestos!$C$44,IF(Supuestos!$D$3+J1=100,$AC$9*Supuestos!$C$44,0))</f>
        <v>0</v>
      </c>
      <c r="AL58" s="1">
        <f>IF(Supuestos!$D$3+K1&lt;100,$AC$9*Supuestos!$C$44,IF(Supuestos!$D$3+K1=100,$AC$9*Supuestos!$C$44,0))</f>
        <v>0</v>
      </c>
      <c r="AM58" s="1">
        <f>IF(Supuestos!$D$3+L1&lt;100,$AC$9*Supuestos!$C$44,IF(Supuestos!$D$3+L1=100,$AC$9*Supuestos!$C$44,0))</f>
        <v>0</v>
      </c>
      <c r="AN58" s="1">
        <f>IF(Supuestos!$D$3+M1&lt;100,$AC$9*Supuestos!$C$44,IF(Supuestos!$D$3+M1=100,$AC$9*Supuestos!$C$44,0))</f>
        <v>0</v>
      </c>
      <c r="AO58" s="1">
        <f>IF(Supuestos!$D$3+N1&lt;100,$AC$9*Supuestos!$C$44,IF(Supuestos!$D$3+N1=100,$AC$9*Supuestos!$C$44,0))</f>
        <v>0</v>
      </c>
      <c r="AP58" s="1">
        <f>IF(Supuestos!$D$3+O1&lt;100,$AC$9*Supuestos!$C$44,IF(Supuestos!$D$3+O1=100,$AC$9*Supuestos!$C$44,0))</f>
        <v>0</v>
      </c>
      <c r="AQ58" s="1">
        <f>IF(Supuestos!$D$3+P1&lt;100,$AC$9*Supuestos!$C$44,IF(Supuestos!$D$3+P1=100,$AC$9*Supuestos!$C$44,0))</f>
        <v>0</v>
      </c>
      <c r="AR58" s="1">
        <f>IF(Supuestos!$D$3+Q1&lt;100,$AC$9*Supuestos!$C$44,IF(Supuestos!$D$3+Q1=100,$AC$9*Supuestos!$C$44,0))</f>
        <v>0</v>
      </c>
      <c r="AS58" s="1">
        <f>IF(Supuestos!$D$3+R1&lt;100,$AC$9*Supuestos!$C$44,IF(Supuestos!$D$3+R1=100,$AC$9*Supuestos!$C$44,0))</f>
        <v>0</v>
      </c>
      <c r="AT58" s="1">
        <f>IF(Supuestos!$D$3+S1&lt;100,$AC$9*Supuestos!$C$44,IF(Supuestos!$D$3+S1=100,$AC$9*Supuestos!$C$44,0))</f>
        <v>0</v>
      </c>
      <c r="AU58" s="1">
        <f>IF(Supuestos!$D$3+T1&lt;100,$AC$9*Supuestos!$C$44,IF(Supuestos!$D$3+T1=100,$AC$9*Supuestos!$C$44,0))</f>
        <v>0</v>
      </c>
      <c r="AV58" s="1">
        <f>IF(Supuestos!$D$3+U1&lt;100,$AC$9*Supuestos!$C$44,IF(Supuestos!$D$3+U1=100,$AC$9*Supuestos!$C$44,0))</f>
        <v>0</v>
      </c>
      <c r="AW58" s="1">
        <f>IF(Supuestos!$D$3+V1&lt;100,$AC$9*Supuestos!$C$44,IF(Supuestos!$D$3+V1=100,$AC$9*Supuestos!$C$44,0))</f>
        <v>0</v>
      </c>
      <c r="AX58" s="1">
        <f>IF(Supuestos!$D$3+W1&lt;100,$AC$9*Supuestos!$C$44,IF(Supuestos!$D$3+W1=100,$AC$9*Supuestos!$C$44,0))</f>
        <v>0</v>
      </c>
      <c r="AY58" s="1">
        <f>IF(Supuestos!$D$3+X1&lt;100,$AC$9*Supuestos!$C$44,IF(Supuestos!$D$3+X1=100,$AC$9*Supuestos!$C$44,0))</f>
        <v>0</v>
      </c>
      <c r="AZ58" s="1">
        <f>IF(Supuestos!$D$3+Y1&lt;100,$AC$9*Supuestos!$C$44,IF(Supuestos!$D$3+Y1=100,$AC$9*Supuestos!$C$44,0))</f>
        <v>0</v>
      </c>
      <c r="BA58" s="1">
        <f>IF(Supuestos!$D$3+Z1&lt;100,$AC$9*Supuestos!$C$44,IF(Supuestos!$D$3+Z1=100,$AC$9*Supuestos!$C$44,0))</f>
        <v>0</v>
      </c>
      <c r="BB58" s="1">
        <f>IF(Supuestos!$D$3+AA1&lt;100,$AC$9*Supuestos!$C$44,IF(Supuestos!$D$3+AA1=100,$AC$9*Supuestos!$C$44,0))</f>
        <v>0</v>
      </c>
      <c r="BC58" s="1">
        <f>IF(Supuestos!$D$3+AB1&lt;100,$AC$9*Supuestos!$C$44,IF(Supuestos!$D$3+AB1=100,$AC$9*Supuestos!$C$44,0))</f>
        <v>0</v>
      </c>
      <c r="BD58" s="1">
        <f>IF(Supuestos!$D$3+AC1&lt;100,$AC$9*Supuestos!$C$44,IF(Supuestos!$D$3+AC1=100,$AC$9*Supuestos!$C$44,0))</f>
        <v>0</v>
      </c>
      <c r="BE58" s="1">
        <f>IF(Supuestos!$D$3+AD1&lt;100,$AC$9*Supuestos!$C$44,IF(Supuestos!$D$3+AD1=100,$AC$9*Supuestos!$C$44,0))</f>
        <v>0</v>
      </c>
      <c r="BF58" s="1">
        <f>IF(Supuestos!$D$3+AE1&lt;100,$AC$9*Supuestos!$C$44,IF(Supuestos!$D$3+AE1=100,$AC$9*Supuestos!$C$44,0))</f>
        <v>0</v>
      </c>
      <c r="BG58" s="1">
        <f>IF(Supuestos!$D$3+AF1&lt;100,$AC$9*Supuestos!$C$44,IF(Supuestos!$D$3+AF1=100,$AC$9*Supuestos!$C$44,0))</f>
        <v>0</v>
      </c>
      <c r="BH58" s="1">
        <f>IF(Supuestos!$D$3+AG1&lt;100,$AC$9*Supuestos!$C$44,IF(Supuestos!$D$3+AG1=100,$AC$9*Supuestos!$C$44,0))</f>
        <v>0</v>
      </c>
      <c r="BI58" s="1">
        <f>IF(Supuestos!$D$3+AH1&lt;100,$AC$9*Supuestos!$C$44,IF(Supuestos!$D$3+AH1=100,$AC$9*Supuestos!$C$44,0))</f>
        <v>0</v>
      </c>
      <c r="BJ58" s="1">
        <f>IF(Supuestos!$D$3+AI1&lt;100,$AC$9*Supuestos!$C$44,IF(Supuestos!$D$3+AI1=100,$AC$9*Supuestos!$C$44,0))</f>
        <v>0</v>
      </c>
      <c r="BK58" s="1">
        <f>IF(Supuestos!$D$3+AJ1&lt;100,$AC$9*Supuestos!$C$44,IF(Supuestos!$D$3+AJ1=100,$AC$9*Supuestos!$C$44,0))</f>
        <v>0</v>
      </c>
      <c r="BL58" s="1">
        <f>IF(Supuestos!$D$3+AK1&lt;100,$AC$9*Supuestos!$C$44,IF(Supuestos!$D$3+AK1=100,$AC$9*Supuestos!$C$44,0))</f>
        <v>0</v>
      </c>
      <c r="BM58" s="1">
        <f>IF(Supuestos!$D$3+AL1&lt;100,$AC$9*Supuestos!$C$44,IF(Supuestos!$D$3+AL1=100,$AC$9*Supuestos!$C$44,0))</f>
        <v>0</v>
      </c>
      <c r="BN58" s="1">
        <f>IF(Supuestos!$D$3+AM1&lt;100,$AC$9*Supuestos!$C$44,IF(Supuestos!$D$3+AM1=100,$AC$9*Supuestos!$C$44,0))</f>
        <v>0</v>
      </c>
      <c r="BO58" s="1">
        <f>IF(Supuestos!$D$3+AN1&lt;100,$AC$9*Supuestos!$C$44,IF(Supuestos!$D$3+AN1=100,$AC$9*Supuestos!$C$44,0))</f>
        <v>0</v>
      </c>
      <c r="BP58" s="1">
        <f>IF(Supuestos!$D$3+AO1&lt;100,$AC$9*Supuestos!$C$44,IF(Supuestos!$D$3+AO1=100,$AC$9*Supuestos!$C$44,0))</f>
        <v>0</v>
      </c>
      <c r="BQ58" s="1">
        <f>IF(Supuestos!$D$3+AP1&lt;100,$AC$9*Supuestos!$C$44,IF(Supuestos!$D$3+AP1=100,$AC$9*Supuestos!$C$44,0))</f>
        <v>0</v>
      </c>
      <c r="BR58" s="1">
        <f>IF(Supuestos!$D$3+AQ1&lt;100,$AC$9*Supuestos!$C$44,IF(Supuestos!$D$3+AQ1=100,$AC$9*Supuestos!$C$44,0))</f>
        <v>0</v>
      </c>
      <c r="BS58" s="1">
        <f>IF(Supuestos!$D$3+AR1&lt;100,$AC$9*Supuestos!$C$44,IF(Supuestos!$D$3+AR1=100,$AC$9*Supuestos!$C$44,0))</f>
        <v>0</v>
      </c>
      <c r="BT58" s="1">
        <f>IF(Supuestos!$D$3+AS1&lt;100,$AC$9*Supuestos!$C$44,IF(Supuestos!$D$3+AS1=100,$AC$9*Supuestos!$C$44,0))</f>
        <v>0</v>
      </c>
      <c r="BU58" s="1">
        <f>IF(Supuestos!$D$3+AT1&lt;100,$AC$9*Supuestos!$C$44,IF(Supuestos!$D$3+AT1=100,$AC$9*Supuestos!$C$44,0))</f>
        <v>0</v>
      </c>
      <c r="BV58" s="1">
        <f>IF(Supuestos!$D$3+AU1&lt;100,$AC$9*Supuestos!$C$44,IF(Supuestos!$D$3+AU1=100,$AC$9*Supuestos!$C$44,0))</f>
        <v>0</v>
      </c>
      <c r="BW58" s="1">
        <f>IF(Supuestos!$D$3+AV1&lt;100,$AC$9*Supuestos!$C$44,IF(Supuestos!$D$3+AV1=100,$AC$9*Supuestos!$C$44,0))</f>
        <v>0</v>
      </c>
      <c r="BX58" s="1">
        <f>IF(Supuestos!$D$3+AW1&lt;100,$AC$9*Supuestos!$C$44,IF(Supuestos!$D$3+AW1=100,$AC$9*Supuestos!$C$44,0))</f>
        <v>0</v>
      </c>
      <c r="BY58" s="1">
        <f>IF(Supuestos!$D$3+AX1&lt;100,$AC$9*Supuestos!$C$44,IF(Supuestos!$D$3+AX1=100,$AC$9*Supuestos!$C$44,0))</f>
        <v>0</v>
      </c>
      <c r="BZ58" s="1">
        <f>IF(Supuestos!$D$3+AY1&lt;100,$AC$9*Supuestos!$C$44,IF(Supuestos!$D$3+AY1=100,$AC$9*Supuestos!$C$44,0))</f>
        <v>0</v>
      </c>
      <c r="CA58" s="1">
        <f>IF(Supuestos!$D$3+AZ1&lt;100,$AC$9*Supuestos!$C$44,IF(Supuestos!$D$3+AZ1=100,$AC$9*Supuestos!$C$44,0))</f>
        <v>0</v>
      </c>
      <c r="CB58" s="1">
        <f>IF(Supuestos!$D$3+BA1&lt;100,$AC$9*Supuestos!$C$44,IF(Supuestos!$D$3+BA1=100,$AC$9*Supuestos!$C$44,0))</f>
        <v>0</v>
      </c>
      <c r="CC58" s="1">
        <f>IF(Supuestos!$D$3+BB1&lt;100,$AC$9*Supuestos!$C$44,IF(Supuestos!$D$3+BB1=100,$AC$9*Supuestos!$C$44,0))</f>
        <v>0</v>
      </c>
      <c r="CD58" s="1">
        <f>IF(Supuestos!$D$3+BC1&lt;100,$AC$9*Supuestos!$C$44,IF(Supuestos!$D$3+BC1=100,$AC$9*Supuestos!$C$44,0))</f>
        <v>0</v>
      </c>
      <c r="CE58" s="1">
        <f>IF(Supuestos!$D$3+BD1&lt;100,$AC$9*Supuestos!$C$44,IF(Supuestos!$D$3+BD1=100,$AC$9*Supuestos!$C$44,0))</f>
        <v>0</v>
      </c>
      <c r="CF58" s="1">
        <f>IF(Supuestos!$D$3+BE1&lt;100,$AC$9*Supuestos!$C$44,IF(Supuestos!$D$3+BE1=100,$AC$9*Supuestos!$C$44,0))</f>
        <v>0</v>
      </c>
      <c r="CG58" s="1">
        <f>IF(Supuestos!$D$3+BF1&lt;100,$AC$9*Supuestos!$C$44,IF(Supuestos!$D$3+BF1=100,$AC$9*Supuestos!$C$44,0))</f>
        <v>0</v>
      </c>
      <c r="CH58" s="1">
        <f>IF(Supuestos!$D$3+BG1&lt;100,$AC$9*Supuestos!$C$44,IF(Supuestos!$D$3+BG1=100,$AC$9*Supuestos!$C$44,0))</f>
        <v>0</v>
      </c>
      <c r="CI58" s="1">
        <f>IF(Supuestos!$D$3+BH1&lt;100,$AC$9*Supuestos!$C$44,IF(Supuestos!$D$3+BH1=100,$AC$9*Supuestos!$C$44,0))</f>
        <v>0</v>
      </c>
      <c r="CJ58" s="1">
        <f>IF(Supuestos!$D$3+BI1&lt;100,$AC$9*Supuestos!$C$44,IF(Supuestos!$D$3+BI1=100,$AC$9*Supuestos!$C$44,0))</f>
        <v>0</v>
      </c>
      <c r="CK58" s="1">
        <f>IF(Supuestos!$D$3+BJ1&lt;100,$AC$9*Supuestos!$C$44,IF(Supuestos!$D$3+BJ1=100,$AC$9*Supuestos!$C$44,0))</f>
        <v>0</v>
      </c>
      <c r="CL58" s="1">
        <f>IF(Supuestos!$D$3+BK1&lt;100,$AC$9*Supuestos!$C$44,IF(Supuestos!$D$3+BK1=100,$AC$9*Supuestos!$C$44,0))</f>
        <v>0</v>
      </c>
      <c r="CM58" s="1">
        <f>IF(Supuestos!$D$3+BL1&lt;100,$AC$9*Supuestos!$C$44,IF(Supuestos!$D$3+BL1=100,$AC$9*Supuestos!$C$44,0))</f>
        <v>0</v>
      </c>
      <c r="CN58" s="1">
        <f>IF(Supuestos!$D$3+BM1&lt;100,$AC$9*Supuestos!$C$44,IF(Supuestos!$D$3+BM1=100,$AC$9*Supuestos!$C$44,0))</f>
        <v>0</v>
      </c>
      <c r="CO58" s="1">
        <f>IF(Supuestos!$D$3+BN1&lt;100,$AC$9*Supuestos!$C$44,IF(Supuestos!$D$3+BN1=100,$AC$9*Supuestos!$C$44,0))</f>
        <v>0</v>
      </c>
      <c r="CP58" s="1">
        <f>IF(Supuestos!$D$3+BO1&lt;100,$AC$9*Supuestos!$C$44,IF(Supuestos!$D$3+BO1=100,$AC$9*Supuestos!$C$44,0))</f>
        <v>0</v>
      </c>
      <c r="CQ58" s="1">
        <f>IF(Supuestos!$D$3+BP1&lt;100,$AC$9*Supuestos!$C$44,IF(Supuestos!$D$3+BP1=100,$AC$9*Supuestos!$C$44,0))</f>
        <v>0</v>
      </c>
      <c r="CR58" s="1">
        <f>IF(Supuestos!$D$3+BQ1&lt;100,$AC$9*Supuestos!$C$44,IF(Supuestos!$D$3+BQ1=100,$AC$9*Supuestos!$C$44,0))</f>
        <v>0</v>
      </c>
      <c r="CS58" s="1">
        <f>IF(Supuestos!$D$3+BR1&lt;100,$AC$9*Supuestos!$C$44,IF(Supuestos!$D$3+BR1=100,$AC$9*Supuestos!$C$44,0))</f>
        <v>0</v>
      </c>
      <c r="CT58" s="1">
        <f>IF(Supuestos!$D$3+BS1&lt;100,$AC$9*Supuestos!$C$44,IF(Supuestos!$D$3+BS1=100,$AC$9*Supuestos!$C$44,0))</f>
        <v>0</v>
      </c>
      <c r="CU58" s="1">
        <f>IF(Supuestos!$D$3+BT1&lt;100,$AC$9*Supuestos!$C$44,IF(Supuestos!$D$3+BT1=100,$AC$9*Supuestos!$C$44,0))</f>
        <v>0</v>
      </c>
      <c r="CV58" s="1">
        <f>IF(Supuestos!$D$3+BU1&lt;100,$AC$9*Supuestos!$C$44,IF(Supuestos!$D$3+BU1=100,$AC$9*Supuestos!$C$44,0))</f>
        <v>0</v>
      </c>
      <c r="CW58" s="1">
        <f>IF(Supuestos!$D$3+BV1&lt;100,$AC$9*Supuestos!$C$44,IF(Supuestos!$D$3+BV1=100,$AC$9*Supuestos!$C$44,0))</f>
        <v>0</v>
      </c>
      <c r="CX58" s="1">
        <f>IF(Supuestos!$D$3+BW1&lt;100,$AC$9*Supuestos!$C$44,IF(Supuestos!$D$3+BW1=100,$AC$9*Supuestos!$C$44,0))</f>
        <v>0</v>
      </c>
    </row>
    <row r="59" spans="1:166" x14ac:dyDescent="0.35">
      <c r="A59" s="128">
        <v>28</v>
      </c>
      <c r="AC59" s="129"/>
      <c r="AD59" s="1">
        <f>AD$9*Supuestos!$D$3*Supuestos!$C$44</f>
        <v>0</v>
      </c>
      <c r="AE59" s="1">
        <f>IF(Supuestos!$D$3+C1&lt;100,$AD$9*Supuestos!$C$44,IF(Supuestos!$D$3+C1=100,$AD$9*Supuestos!$C$44,0))</f>
        <v>0</v>
      </c>
      <c r="AF59" s="1">
        <f>IF(Supuestos!$D$3+D1&lt;100,$AD$9*Supuestos!$C$44,IF(Supuestos!$D$3+D1=100,$AD$9*Supuestos!$C$44,0))</f>
        <v>0</v>
      </c>
      <c r="AG59" s="1">
        <f>IF(Supuestos!$D$3+E1&lt;100,$AD$9*Supuestos!$C$44,IF(Supuestos!$D$3+E1=100,$AD$9*Supuestos!$C$44,0))</f>
        <v>0</v>
      </c>
      <c r="AH59" s="1">
        <f>IF(Supuestos!$D$3+F1&lt;100,$AD$9*Supuestos!$C$44,IF(Supuestos!$D$3+F1=100,$AD$9*Supuestos!$C$44,0))</f>
        <v>0</v>
      </c>
      <c r="AI59" s="1">
        <f>IF(Supuestos!$D$3+G1&lt;100,$AD$9*Supuestos!$C$44,IF(Supuestos!$D$3+G1=100,$AD$9*Supuestos!$C$44,0))</f>
        <v>0</v>
      </c>
      <c r="AJ59" s="1">
        <f>IF(Supuestos!$D$3+H1&lt;100,$AD$9*Supuestos!$C$44,IF(Supuestos!$D$3+H1=100,$AD$9*Supuestos!$C$44,0))</f>
        <v>0</v>
      </c>
      <c r="AK59" s="1">
        <f>IF(Supuestos!$D$3+I1&lt;100,$AD$9*Supuestos!$C$44,IF(Supuestos!$D$3+I1=100,$AD$9*Supuestos!$C$44,0))</f>
        <v>0</v>
      </c>
      <c r="AL59" s="1">
        <f>IF(Supuestos!$D$3+J1&lt;100,$AD$9*Supuestos!$C$44,IF(Supuestos!$D$3+J1=100,$AD$9*Supuestos!$C$44,0))</f>
        <v>0</v>
      </c>
      <c r="AM59" s="1">
        <f>IF(Supuestos!$D$3+K1&lt;100,$AD$9*Supuestos!$C$44,IF(Supuestos!$D$3+K1=100,$AD$9*Supuestos!$C$44,0))</f>
        <v>0</v>
      </c>
      <c r="AN59" s="1">
        <f>IF(Supuestos!$D$3+L1&lt;100,$AD$9*Supuestos!$C$44,IF(Supuestos!$D$3+L1=100,$AD$9*Supuestos!$C$44,0))</f>
        <v>0</v>
      </c>
      <c r="AO59" s="1">
        <f>IF(Supuestos!$D$3+M1&lt;100,$AD$9*Supuestos!$C$44,IF(Supuestos!$D$3+M1=100,$AD$9*Supuestos!$C$44,0))</f>
        <v>0</v>
      </c>
      <c r="AP59" s="1">
        <f>IF(Supuestos!$D$3+N1&lt;100,$AD$9*Supuestos!$C$44,IF(Supuestos!$D$3+N1=100,$AD$9*Supuestos!$C$44,0))</f>
        <v>0</v>
      </c>
      <c r="AQ59" s="1">
        <f>IF(Supuestos!$D$3+O1&lt;100,$AD$9*Supuestos!$C$44,IF(Supuestos!$D$3+O1=100,$AD$9*Supuestos!$C$44,0))</f>
        <v>0</v>
      </c>
      <c r="AR59" s="1">
        <f>IF(Supuestos!$D$3+P1&lt;100,$AD$9*Supuestos!$C$44,IF(Supuestos!$D$3+P1=100,$AD$9*Supuestos!$C$44,0))</f>
        <v>0</v>
      </c>
      <c r="AS59" s="1">
        <f>IF(Supuestos!$D$3+Q1&lt;100,$AD$9*Supuestos!$C$44,IF(Supuestos!$D$3+Q1=100,$AD$9*Supuestos!$C$44,0))</f>
        <v>0</v>
      </c>
      <c r="AT59" s="1">
        <f>IF(Supuestos!$D$3+R1&lt;100,$AD$9*Supuestos!$C$44,IF(Supuestos!$D$3+R1=100,$AD$9*Supuestos!$C$44,0))</f>
        <v>0</v>
      </c>
      <c r="AU59" s="1">
        <f>IF(Supuestos!$D$3+S1&lt;100,$AD$9*Supuestos!$C$44,IF(Supuestos!$D$3+S1=100,$AD$9*Supuestos!$C$44,0))</f>
        <v>0</v>
      </c>
      <c r="AV59" s="1">
        <f>IF(Supuestos!$D$3+T1&lt;100,$AD$9*Supuestos!$C$44,IF(Supuestos!$D$3+T1=100,$AD$9*Supuestos!$C$44,0))</f>
        <v>0</v>
      </c>
      <c r="AW59" s="1">
        <f>IF(Supuestos!$D$3+U1&lt;100,$AD$9*Supuestos!$C$44,IF(Supuestos!$D$3+U1=100,$AD$9*Supuestos!$C$44,0))</f>
        <v>0</v>
      </c>
      <c r="AX59" s="1">
        <f>IF(Supuestos!$D$3+V1&lt;100,$AD$9*Supuestos!$C$44,IF(Supuestos!$D$3+V1=100,$AD$9*Supuestos!$C$44,0))</f>
        <v>0</v>
      </c>
      <c r="AY59" s="1">
        <f>IF(Supuestos!$D$3+W1&lt;100,$AD$9*Supuestos!$C$44,IF(Supuestos!$D$3+W1=100,$AD$9*Supuestos!$C$44,0))</f>
        <v>0</v>
      </c>
      <c r="AZ59" s="1">
        <f>IF(Supuestos!$D$3+X1&lt;100,$AD$9*Supuestos!$C$44,IF(Supuestos!$D$3+X1=100,$AD$9*Supuestos!$C$44,0))</f>
        <v>0</v>
      </c>
      <c r="BA59" s="1">
        <f>IF(Supuestos!$D$3+Y1&lt;100,$AD$9*Supuestos!$C$44,IF(Supuestos!$D$3+Y1=100,$AD$9*Supuestos!$C$44,0))</f>
        <v>0</v>
      </c>
      <c r="BB59" s="1">
        <f>IF(Supuestos!$D$3+Z1&lt;100,$AD$9*Supuestos!$C$44,IF(Supuestos!$D$3+Z1=100,$AD$9*Supuestos!$C$44,0))</f>
        <v>0</v>
      </c>
      <c r="BC59" s="1">
        <f>IF(Supuestos!$D$3+AA1&lt;100,$AD$9*Supuestos!$C$44,IF(Supuestos!$D$3+AA1=100,$AD$9*Supuestos!$C$44,0))</f>
        <v>0</v>
      </c>
      <c r="BD59" s="1">
        <f>IF(Supuestos!$D$3+AB1&lt;100,$AD$9*Supuestos!$C$44,IF(Supuestos!$D$3+AB1=100,$AD$9*Supuestos!$C$44,0))</f>
        <v>0</v>
      </c>
      <c r="BE59" s="1">
        <f>IF(Supuestos!$D$3+AC1&lt;100,$AD$9*Supuestos!$C$44,IF(Supuestos!$D$3+AC1=100,$AD$9*Supuestos!$C$44,0))</f>
        <v>0</v>
      </c>
      <c r="BF59" s="1">
        <f>IF(Supuestos!$D$3+AD1&lt;100,$AD$9*Supuestos!$C$44,IF(Supuestos!$D$3+AD1=100,$AD$9*Supuestos!$C$44,0))</f>
        <v>0</v>
      </c>
      <c r="BG59" s="1">
        <f>IF(Supuestos!$D$3+AE1&lt;100,$AD$9*Supuestos!$C$44,IF(Supuestos!$D$3+AE1=100,$AD$9*Supuestos!$C$44,0))</f>
        <v>0</v>
      </c>
      <c r="BH59" s="1">
        <f>IF(Supuestos!$D$3+AF1&lt;100,$AD$9*Supuestos!$C$44,IF(Supuestos!$D$3+AF1=100,$AD$9*Supuestos!$C$44,0))</f>
        <v>0</v>
      </c>
      <c r="BI59" s="1">
        <f>IF(Supuestos!$D$3+AG1&lt;100,$AD$9*Supuestos!$C$44,IF(Supuestos!$D$3+AG1=100,$AD$9*Supuestos!$C$44,0))</f>
        <v>0</v>
      </c>
      <c r="BJ59" s="1">
        <f>IF(Supuestos!$D$3+AH1&lt;100,$AD$9*Supuestos!$C$44,IF(Supuestos!$D$3+AH1=100,$AD$9*Supuestos!$C$44,0))</f>
        <v>0</v>
      </c>
      <c r="BK59" s="1">
        <f>IF(Supuestos!$D$3+AI1&lt;100,$AD$9*Supuestos!$C$44,IF(Supuestos!$D$3+AI1=100,$AD$9*Supuestos!$C$44,0))</f>
        <v>0</v>
      </c>
      <c r="BL59" s="1">
        <f>IF(Supuestos!$D$3+AJ1&lt;100,$AD$9*Supuestos!$C$44,IF(Supuestos!$D$3+AJ1=100,$AD$9*Supuestos!$C$44,0))</f>
        <v>0</v>
      </c>
      <c r="BM59" s="1">
        <f>IF(Supuestos!$D$3+AK1&lt;100,$AD$9*Supuestos!$C$44,IF(Supuestos!$D$3+AK1=100,$AD$9*Supuestos!$C$44,0))</f>
        <v>0</v>
      </c>
      <c r="BN59" s="1">
        <f>IF(Supuestos!$D$3+AL1&lt;100,$AD$9*Supuestos!$C$44,IF(Supuestos!$D$3+AL1=100,$AD$9*Supuestos!$C$44,0))</f>
        <v>0</v>
      </c>
      <c r="BO59" s="1">
        <f>IF(Supuestos!$D$3+AM1&lt;100,$AD$9*Supuestos!$C$44,IF(Supuestos!$D$3+AM1=100,$AD$9*Supuestos!$C$44,0))</f>
        <v>0</v>
      </c>
      <c r="BP59" s="1">
        <f>IF(Supuestos!$D$3+AN1&lt;100,$AD$9*Supuestos!$C$44,IF(Supuestos!$D$3+AN1=100,$AD$9*Supuestos!$C$44,0))</f>
        <v>0</v>
      </c>
      <c r="BQ59" s="1">
        <f>IF(Supuestos!$D$3+AO1&lt;100,$AD$9*Supuestos!$C$44,IF(Supuestos!$D$3+AO1=100,$AD$9*Supuestos!$C$44,0))</f>
        <v>0</v>
      </c>
      <c r="BR59" s="1">
        <f>IF(Supuestos!$D$3+AP1&lt;100,$AD$9*Supuestos!$C$44,IF(Supuestos!$D$3+AP1=100,$AD$9*Supuestos!$C$44,0))</f>
        <v>0</v>
      </c>
      <c r="BS59" s="1">
        <f>IF(Supuestos!$D$3+AQ1&lt;100,$AD$9*Supuestos!$C$44,IF(Supuestos!$D$3+AQ1=100,$AD$9*Supuestos!$C$44,0))</f>
        <v>0</v>
      </c>
      <c r="BT59" s="1">
        <f>IF(Supuestos!$D$3+AR1&lt;100,$AD$9*Supuestos!$C$44,IF(Supuestos!$D$3+AR1=100,$AD$9*Supuestos!$C$44,0))</f>
        <v>0</v>
      </c>
      <c r="BU59" s="1">
        <f>IF(Supuestos!$D$3+AS1&lt;100,$AD$9*Supuestos!$C$44,IF(Supuestos!$D$3+AS1=100,$AD$9*Supuestos!$C$44,0))</f>
        <v>0</v>
      </c>
      <c r="BV59" s="1">
        <f>IF(Supuestos!$D$3+AT1&lt;100,$AD$9*Supuestos!$C$44,IF(Supuestos!$D$3+AT1=100,$AD$9*Supuestos!$C$44,0))</f>
        <v>0</v>
      </c>
      <c r="BW59" s="1">
        <f>IF(Supuestos!$D$3+AU1&lt;100,$AD$9*Supuestos!$C$44,IF(Supuestos!$D$3+AU1=100,$AD$9*Supuestos!$C$44,0))</f>
        <v>0</v>
      </c>
      <c r="BX59" s="1">
        <f>IF(Supuestos!$D$3+AV1&lt;100,$AD$9*Supuestos!$C$44,IF(Supuestos!$D$3+AV1=100,$AD$9*Supuestos!$C$44,0))</f>
        <v>0</v>
      </c>
      <c r="BY59" s="1">
        <f>IF(Supuestos!$D$3+AW1&lt;100,$AD$9*Supuestos!$C$44,IF(Supuestos!$D$3+AW1=100,$AD$9*Supuestos!$C$44,0))</f>
        <v>0</v>
      </c>
      <c r="BZ59" s="1">
        <f>IF(Supuestos!$D$3+AX1&lt;100,$AD$9*Supuestos!$C$44,IF(Supuestos!$D$3+AX1=100,$AD$9*Supuestos!$C$44,0))</f>
        <v>0</v>
      </c>
      <c r="CA59" s="1">
        <f>IF(Supuestos!$D$3+AY1&lt;100,$AD$9*Supuestos!$C$44,IF(Supuestos!$D$3+AY1=100,$AD$9*Supuestos!$C$44,0))</f>
        <v>0</v>
      </c>
      <c r="CB59" s="1">
        <f>IF(Supuestos!$D$3+AZ1&lt;100,$AD$9*Supuestos!$C$44,IF(Supuestos!$D$3+AZ1=100,$AD$9*Supuestos!$C$44,0))</f>
        <v>0</v>
      </c>
      <c r="CC59" s="1">
        <f>IF(Supuestos!$D$3+BA1&lt;100,$AD$9*Supuestos!$C$44,IF(Supuestos!$D$3+BA1=100,$AD$9*Supuestos!$C$44,0))</f>
        <v>0</v>
      </c>
      <c r="CD59" s="1">
        <f>IF(Supuestos!$D$3+BB1&lt;100,$AD$9*Supuestos!$C$44,IF(Supuestos!$D$3+BB1=100,$AD$9*Supuestos!$C$44,0))</f>
        <v>0</v>
      </c>
      <c r="CE59" s="1">
        <f>IF(Supuestos!$D$3+BC1&lt;100,$AD$9*Supuestos!$C$44,IF(Supuestos!$D$3+BC1=100,$AD$9*Supuestos!$C$44,0))</f>
        <v>0</v>
      </c>
      <c r="CF59" s="1">
        <f>IF(Supuestos!$D$3+BD1&lt;100,$AD$9*Supuestos!$C$44,IF(Supuestos!$D$3+BD1=100,$AD$9*Supuestos!$C$44,0))</f>
        <v>0</v>
      </c>
      <c r="CG59" s="1">
        <f>IF(Supuestos!$D$3+BE1&lt;100,$AD$9*Supuestos!$C$44,IF(Supuestos!$D$3+BE1=100,$AD$9*Supuestos!$C$44,0))</f>
        <v>0</v>
      </c>
      <c r="CH59" s="1">
        <f>IF(Supuestos!$D$3+BF1&lt;100,$AD$9*Supuestos!$C$44,IF(Supuestos!$D$3+BF1=100,$AD$9*Supuestos!$C$44,0))</f>
        <v>0</v>
      </c>
      <c r="CI59" s="1">
        <f>IF(Supuestos!$D$3+BG1&lt;100,$AD$9*Supuestos!$C$44,IF(Supuestos!$D$3+BG1=100,$AD$9*Supuestos!$C$44,0))</f>
        <v>0</v>
      </c>
      <c r="CJ59" s="1">
        <f>IF(Supuestos!$D$3+BH1&lt;100,$AD$9*Supuestos!$C$44,IF(Supuestos!$D$3+BH1=100,$AD$9*Supuestos!$C$44,0))</f>
        <v>0</v>
      </c>
      <c r="CK59" s="1">
        <f>IF(Supuestos!$D$3+BI1&lt;100,$AD$9*Supuestos!$C$44,IF(Supuestos!$D$3+BI1=100,$AD$9*Supuestos!$C$44,0))</f>
        <v>0</v>
      </c>
      <c r="CL59" s="1">
        <f>IF(Supuestos!$D$3+BJ1&lt;100,$AD$9*Supuestos!$C$44,IF(Supuestos!$D$3+BJ1=100,$AD$9*Supuestos!$C$44,0))</f>
        <v>0</v>
      </c>
      <c r="CM59" s="1">
        <f>IF(Supuestos!$D$3+BK1&lt;100,$AD$9*Supuestos!$C$44,IF(Supuestos!$D$3+BK1=100,$AD$9*Supuestos!$C$44,0))</f>
        <v>0</v>
      </c>
      <c r="CN59" s="1">
        <f>IF(Supuestos!$D$3+BL1&lt;100,$AD$9*Supuestos!$C$44,IF(Supuestos!$D$3+BL1=100,$AD$9*Supuestos!$C$44,0))</f>
        <v>0</v>
      </c>
      <c r="CO59" s="1">
        <f>IF(Supuestos!$D$3+BM1&lt;100,$AD$9*Supuestos!$C$44,IF(Supuestos!$D$3+BM1=100,$AD$9*Supuestos!$C$44,0))</f>
        <v>0</v>
      </c>
      <c r="CP59" s="1">
        <f>IF(Supuestos!$D$3+BN1&lt;100,$AD$9*Supuestos!$C$44,IF(Supuestos!$D$3+BN1=100,$AD$9*Supuestos!$C$44,0))</f>
        <v>0</v>
      </c>
      <c r="CQ59" s="1">
        <f>IF(Supuestos!$D$3+BO1&lt;100,$AD$9*Supuestos!$C$44,IF(Supuestos!$D$3+BO1=100,$AD$9*Supuestos!$C$44,0))</f>
        <v>0</v>
      </c>
      <c r="CR59" s="1">
        <f>IF(Supuestos!$D$3+BP1&lt;100,$AD$9*Supuestos!$C$44,IF(Supuestos!$D$3+BP1=100,$AD$9*Supuestos!$C$44,0))</f>
        <v>0</v>
      </c>
      <c r="CS59" s="1">
        <f>IF(Supuestos!$D$3+BQ1&lt;100,$AD$9*Supuestos!$C$44,IF(Supuestos!$D$3+BQ1=100,$AD$9*Supuestos!$C$44,0))</f>
        <v>0</v>
      </c>
      <c r="CT59" s="1">
        <f>IF(Supuestos!$D$3+BR1&lt;100,$AD$9*Supuestos!$C$44,IF(Supuestos!$D$3+BR1=100,$AD$9*Supuestos!$C$44,0))</f>
        <v>0</v>
      </c>
      <c r="CU59" s="1">
        <f>IF(Supuestos!$D$3+BS1&lt;100,$AD$9*Supuestos!$C$44,IF(Supuestos!$D$3+BS1=100,$AD$9*Supuestos!$C$44,0))</f>
        <v>0</v>
      </c>
      <c r="CV59" s="1">
        <f>IF(Supuestos!$D$3+BT1&lt;100,$AD$9*Supuestos!$C$44,IF(Supuestos!$D$3+BT1=100,$AD$9*Supuestos!$C$44,0))</f>
        <v>0</v>
      </c>
      <c r="CW59" s="1">
        <f>IF(Supuestos!$D$3+BU1&lt;100,$AD$9*Supuestos!$C$44,IF(Supuestos!$D$3+BU1=100,$AD$9*Supuestos!$C$44,0))</f>
        <v>0</v>
      </c>
      <c r="CX59" s="1">
        <f>IF(Supuestos!$D$3+BV1&lt;100,$AD$9*Supuestos!$C$44,IF(Supuestos!$D$3+BV1=100,$AD$9*Supuestos!$C$44,0))</f>
        <v>0</v>
      </c>
      <c r="EZ59" s="1">
        <f>IF(Supuestos!$D$3+DX1&lt;100,$AD$9*Supuestos!$C$44,IF(Supuestos!$D$3+DX1=100,$AD$9*Supuestos!$C$44,0))</f>
        <v>0</v>
      </c>
    </row>
    <row r="60" spans="1:166" x14ac:dyDescent="0.35">
      <c r="A60" s="128">
        <v>29</v>
      </c>
      <c r="AD60" s="129"/>
      <c r="AE60" s="1">
        <f>AE$9*Supuestos!$D$3*Supuestos!$C$44</f>
        <v>0</v>
      </c>
      <c r="AF60" s="1">
        <f>IF(Supuestos!$D$3+C1&lt;100,$AE$9*Supuestos!$C$44,IF(Supuestos!$D$3+C1=100,$AE$9*Supuestos!$C$44,0))</f>
        <v>0</v>
      </c>
      <c r="AG60" s="1">
        <f>IF(Supuestos!$D$3+D1&lt;100,$AE$9*Supuestos!$C$44,IF(Supuestos!$D$3+D1=100,$AE$9*Supuestos!$C$44,0))</f>
        <v>0</v>
      </c>
      <c r="AH60" s="1">
        <f>IF(Supuestos!$D$3+E1&lt;100,$AE$9*Supuestos!$C$44,IF(Supuestos!$D$3+E1=100,$AE$9*Supuestos!$C$44,0))</f>
        <v>0</v>
      </c>
      <c r="AI60" s="1">
        <f>IF(Supuestos!$D$3+F1&lt;100,$AE$9*Supuestos!$C$44,IF(Supuestos!$D$3+F1=100,$AE$9*Supuestos!$C$44,0))</f>
        <v>0</v>
      </c>
      <c r="AJ60" s="1">
        <f>IF(Supuestos!$D$3+G1&lt;100,$AE$9*Supuestos!$C$44,IF(Supuestos!$D$3+G1=100,$AE$9*Supuestos!$C$44,0))</f>
        <v>0</v>
      </c>
      <c r="AK60" s="1">
        <f>IF(Supuestos!$D$3+H1&lt;100,$AE$9*Supuestos!$C$44,IF(Supuestos!$D$3+H1=100,$AE$9*Supuestos!$C$44,0))</f>
        <v>0</v>
      </c>
      <c r="AL60" s="1">
        <f>IF(Supuestos!$D$3+I1&lt;100,$AE$9*Supuestos!$C$44,IF(Supuestos!$D$3+I1=100,$AE$9*Supuestos!$C$44,0))</f>
        <v>0</v>
      </c>
      <c r="AM60" s="1">
        <f>IF(Supuestos!$D$3+J1&lt;100,$AE$9*Supuestos!$C$44,IF(Supuestos!$D$3+J1=100,$AE$9*Supuestos!$C$44,0))</f>
        <v>0</v>
      </c>
      <c r="AN60" s="1">
        <f>IF(Supuestos!$D$3+K1&lt;100,$AE$9*Supuestos!$C$44,IF(Supuestos!$D$3+K1=100,$AE$9*Supuestos!$C$44,0))</f>
        <v>0</v>
      </c>
      <c r="AO60" s="1">
        <f>IF(Supuestos!$D$3+L1&lt;100,$AE$9*Supuestos!$C$44,IF(Supuestos!$D$3+L1=100,$AE$9*Supuestos!$C$44,0))</f>
        <v>0</v>
      </c>
      <c r="AP60" s="1">
        <f>IF(Supuestos!$D$3+M1&lt;100,$AE$9*Supuestos!$C$44,IF(Supuestos!$D$3+M1=100,$AE$9*Supuestos!$C$44,0))</f>
        <v>0</v>
      </c>
      <c r="AQ60" s="1">
        <f>IF(Supuestos!$D$3+N1&lt;100,$AE$9*Supuestos!$C$44,IF(Supuestos!$D$3+N1=100,$AE$9*Supuestos!$C$44,0))</f>
        <v>0</v>
      </c>
      <c r="AR60" s="1">
        <f>IF(Supuestos!$D$3+O1&lt;100,$AE$9*Supuestos!$C$44,IF(Supuestos!$D$3+O1=100,$AE$9*Supuestos!$C$44,0))</f>
        <v>0</v>
      </c>
      <c r="AS60" s="1">
        <f>IF(Supuestos!$D$3+P1&lt;100,$AE$9*Supuestos!$C$44,IF(Supuestos!$D$3+P1=100,$AE$9*Supuestos!$C$44,0))</f>
        <v>0</v>
      </c>
      <c r="AT60" s="1">
        <f>IF(Supuestos!$D$3+Q1&lt;100,$AE$9*Supuestos!$C$44,IF(Supuestos!$D$3+Q1=100,$AE$9*Supuestos!$C$44,0))</f>
        <v>0</v>
      </c>
      <c r="AU60" s="1">
        <f>IF(Supuestos!$D$3+R1&lt;100,$AE$9*Supuestos!$C$44,IF(Supuestos!$D$3+R1=100,$AE$9*Supuestos!$C$44,0))</f>
        <v>0</v>
      </c>
      <c r="AV60" s="1">
        <f>IF(Supuestos!$D$3+S1&lt;100,$AE$9*Supuestos!$C$44,IF(Supuestos!$D$3+S1=100,$AE$9*Supuestos!$C$44,0))</f>
        <v>0</v>
      </c>
      <c r="AW60" s="1">
        <f>IF(Supuestos!$D$3+T1&lt;100,$AE$9*Supuestos!$C$44,IF(Supuestos!$D$3+T1=100,$AE$9*Supuestos!$C$44,0))</f>
        <v>0</v>
      </c>
      <c r="AX60" s="1">
        <f>IF(Supuestos!$D$3+U1&lt;100,$AE$9*Supuestos!$C$44,IF(Supuestos!$D$3+U1=100,$AE$9*Supuestos!$C$44,0))</f>
        <v>0</v>
      </c>
      <c r="AY60" s="1">
        <f>IF(Supuestos!$D$3+V1&lt;100,$AE$9*Supuestos!$C$44,IF(Supuestos!$D$3+V1=100,$AE$9*Supuestos!$C$44,0))</f>
        <v>0</v>
      </c>
      <c r="AZ60" s="1">
        <f>IF(Supuestos!$D$3+W1&lt;100,$AE$9*Supuestos!$C$44,IF(Supuestos!$D$3+W1=100,$AE$9*Supuestos!$C$44,0))</f>
        <v>0</v>
      </c>
      <c r="BA60" s="1">
        <f>IF(Supuestos!$D$3+X1&lt;100,$AE$9*Supuestos!$C$44,IF(Supuestos!$D$3+X1=100,$AE$9*Supuestos!$C$44,0))</f>
        <v>0</v>
      </c>
      <c r="BB60" s="1">
        <f>IF(Supuestos!$D$3+Y1&lt;100,$AE$9*Supuestos!$C$44,IF(Supuestos!$D$3+Y1=100,$AE$9*Supuestos!$C$44,0))</f>
        <v>0</v>
      </c>
      <c r="BC60" s="1">
        <f>IF(Supuestos!$D$3+Z1&lt;100,$AE$9*Supuestos!$C$44,IF(Supuestos!$D$3+Z1=100,$AE$9*Supuestos!$C$44,0))</f>
        <v>0</v>
      </c>
      <c r="BD60" s="1">
        <f>IF(Supuestos!$D$3+AA1&lt;100,$AE$9*Supuestos!$C$44,IF(Supuestos!$D$3+AA1=100,$AE$9*Supuestos!$C$44,0))</f>
        <v>0</v>
      </c>
      <c r="BE60" s="1">
        <f>IF(Supuestos!$D$3+AB1&lt;100,$AE$9*Supuestos!$C$44,IF(Supuestos!$D$3+AB1=100,$AE$9*Supuestos!$C$44,0))</f>
        <v>0</v>
      </c>
      <c r="BF60" s="1">
        <f>IF(Supuestos!$D$3+AC1&lt;100,$AE$9*Supuestos!$C$44,IF(Supuestos!$D$3+AC1=100,$AE$9*Supuestos!$C$44,0))</f>
        <v>0</v>
      </c>
      <c r="BG60" s="1">
        <f>IF(Supuestos!$D$3+AD1&lt;100,$AE$9*Supuestos!$C$44,IF(Supuestos!$D$3+AD1=100,$AE$9*Supuestos!$C$44,0))</f>
        <v>0</v>
      </c>
      <c r="BH60" s="1">
        <f>IF(Supuestos!$D$3+AE1&lt;100,$AE$9*Supuestos!$C$44,IF(Supuestos!$D$3+AE1=100,$AE$9*Supuestos!$C$44,0))</f>
        <v>0</v>
      </c>
      <c r="BI60" s="1">
        <f>IF(Supuestos!$D$3+AF1&lt;100,$AE$9*Supuestos!$C$44,IF(Supuestos!$D$3+AF1=100,$AE$9*Supuestos!$C$44,0))</f>
        <v>0</v>
      </c>
      <c r="BJ60" s="1">
        <f>IF(Supuestos!$D$3+AG1&lt;100,$AE$9*Supuestos!$C$44,IF(Supuestos!$D$3+AG1=100,$AE$9*Supuestos!$C$44,0))</f>
        <v>0</v>
      </c>
      <c r="BK60" s="1">
        <f>IF(Supuestos!$D$3+AH1&lt;100,$AE$9*Supuestos!$C$44,IF(Supuestos!$D$3+AH1=100,$AE$9*Supuestos!$C$44,0))</f>
        <v>0</v>
      </c>
      <c r="BL60" s="1">
        <f>IF(Supuestos!$D$3+AI1&lt;100,$AE$9*Supuestos!$C$44,IF(Supuestos!$D$3+AI1=100,$AE$9*Supuestos!$C$44,0))</f>
        <v>0</v>
      </c>
      <c r="BM60" s="1">
        <f>IF(Supuestos!$D$3+AJ1&lt;100,$AE$9*Supuestos!$C$44,IF(Supuestos!$D$3+AJ1=100,$AE$9*Supuestos!$C$44,0))</f>
        <v>0</v>
      </c>
      <c r="BN60" s="1">
        <f>IF(Supuestos!$D$3+AK1&lt;100,$AE$9*Supuestos!$C$44,IF(Supuestos!$D$3+AK1=100,$AE$9*Supuestos!$C$44,0))</f>
        <v>0</v>
      </c>
      <c r="BO60" s="1">
        <f>IF(Supuestos!$D$3+AL1&lt;100,$AE$9*Supuestos!$C$44,IF(Supuestos!$D$3+AL1=100,$AE$9*Supuestos!$C$44,0))</f>
        <v>0</v>
      </c>
      <c r="BP60" s="1">
        <f>IF(Supuestos!$D$3+AM1&lt;100,$AE$9*Supuestos!$C$44,IF(Supuestos!$D$3+AM1=100,$AE$9*Supuestos!$C$44,0))</f>
        <v>0</v>
      </c>
      <c r="BQ60" s="1">
        <f>IF(Supuestos!$D$3+AN1&lt;100,$AE$9*Supuestos!$C$44,IF(Supuestos!$D$3+AN1=100,$AE$9*Supuestos!$C$44,0))</f>
        <v>0</v>
      </c>
      <c r="BR60" s="1">
        <f>IF(Supuestos!$D$3+AO1&lt;100,$AE$9*Supuestos!$C$44,IF(Supuestos!$D$3+AO1=100,$AE$9*Supuestos!$C$44,0))</f>
        <v>0</v>
      </c>
      <c r="BS60" s="1">
        <f>IF(Supuestos!$D$3+AP1&lt;100,$AE$9*Supuestos!$C$44,IF(Supuestos!$D$3+AP1=100,$AE$9*Supuestos!$C$44,0))</f>
        <v>0</v>
      </c>
      <c r="BT60" s="1">
        <f>IF(Supuestos!$D$3+AQ1&lt;100,$AE$9*Supuestos!$C$44,IF(Supuestos!$D$3+AQ1=100,$AE$9*Supuestos!$C$44,0))</f>
        <v>0</v>
      </c>
      <c r="BU60" s="1">
        <f>IF(Supuestos!$D$3+AR1&lt;100,$AE$9*Supuestos!$C$44,IF(Supuestos!$D$3+AR1=100,$AE$9*Supuestos!$C$44,0))</f>
        <v>0</v>
      </c>
      <c r="BV60" s="1">
        <f>IF(Supuestos!$D$3+AS1&lt;100,$AE$9*Supuestos!$C$44,IF(Supuestos!$D$3+AS1=100,$AE$9*Supuestos!$C$44,0))</f>
        <v>0</v>
      </c>
      <c r="BW60" s="1">
        <f>IF(Supuestos!$D$3+AT1&lt;100,$AE$9*Supuestos!$C$44,IF(Supuestos!$D$3+AT1=100,$AE$9*Supuestos!$C$44,0))</f>
        <v>0</v>
      </c>
      <c r="BX60" s="1">
        <f>IF(Supuestos!$D$3+AU1&lt;100,$AE$9*Supuestos!$C$44,IF(Supuestos!$D$3+AU1=100,$AE$9*Supuestos!$C$44,0))</f>
        <v>0</v>
      </c>
      <c r="BY60" s="1">
        <f>IF(Supuestos!$D$3+AV1&lt;100,$AE$9*Supuestos!$C$44,IF(Supuestos!$D$3+AV1=100,$AE$9*Supuestos!$C$44,0))</f>
        <v>0</v>
      </c>
      <c r="BZ60" s="1">
        <f>IF(Supuestos!$D$3+AW1&lt;100,$AE$9*Supuestos!$C$44,IF(Supuestos!$D$3+AW1=100,$AE$9*Supuestos!$C$44,0))</f>
        <v>0</v>
      </c>
      <c r="CA60" s="1">
        <f>IF(Supuestos!$D$3+AX1&lt;100,$AE$9*Supuestos!$C$44,IF(Supuestos!$D$3+AX1=100,$AE$9*Supuestos!$C$44,0))</f>
        <v>0</v>
      </c>
      <c r="CB60" s="1">
        <f>IF(Supuestos!$D$3+AY1&lt;100,$AE$9*Supuestos!$C$44,IF(Supuestos!$D$3+AY1=100,$AE$9*Supuestos!$C$44,0))</f>
        <v>0</v>
      </c>
      <c r="CC60" s="1">
        <f>IF(Supuestos!$D$3+AZ1&lt;100,$AE$9*Supuestos!$C$44,IF(Supuestos!$D$3+AZ1=100,$AE$9*Supuestos!$C$44,0))</f>
        <v>0</v>
      </c>
      <c r="CD60" s="1">
        <f>IF(Supuestos!$D$3+BA1&lt;100,$AE$9*Supuestos!$C$44,IF(Supuestos!$D$3+BA1=100,$AE$9*Supuestos!$C$44,0))</f>
        <v>0</v>
      </c>
      <c r="CE60" s="1">
        <f>IF(Supuestos!$D$3+BB1&lt;100,$AE$9*Supuestos!$C$44,IF(Supuestos!$D$3+BB1=100,$AE$9*Supuestos!$C$44,0))</f>
        <v>0</v>
      </c>
      <c r="CF60" s="1">
        <f>IF(Supuestos!$D$3+BC1&lt;100,$AE$9*Supuestos!$C$44,IF(Supuestos!$D$3+BC1=100,$AE$9*Supuestos!$C$44,0))</f>
        <v>0</v>
      </c>
      <c r="CG60" s="1">
        <f>IF(Supuestos!$D$3+BD1&lt;100,$AE$9*Supuestos!$C$44,IF(Supuestos!$D$3+BD1=100,$AE$9*Supuestos!$C$44,0))</f>
        <v>0</v>
      </c>
      <c r="CH60" s="1">
        <f>IF(Supuestos!$D$3+BE1&lt;100,$AE$9*Supuestos!$C$44,IF(Supuestos!$D$3+BE1=100,$AE$9*Supuestos!$C$44,0))</f>
        <v>0</v>
      </c>
      <c r="CI60" s="1">
        <f>IF(Supuestos!$D$3+BF1&lt;100,$AE$9*Supuestos!$C$44,IF(Supuestos!$D$3+BF1=100,$AE$9*Supuestos!$C$44,0))</f>
        <v>0</v>
      </c>
      <c r="CJ60" s="1">
        <f>IF(Supuestos!$D$3+BG1&lt;100,$AE$9*Supuestos!$C$44,IF(Supuestos!$D$3+BG1=100,$AE$9*Supuestos!$C$44,0))</f>
        <v>0</v>
      </c>
      <c r="CK60" s="1">
        <f>IF(Supuestos!$D$3+BH1&lt;100,$AE$9*Supuestos!$C$44,IF(Supuestos!$D$3+BH1=100,$AE$9*Supuestos!$C$44,0))</f>
        <v>0</v>
      </c>
      <c r="CL60" s="1">
        <f>IF(Supuestos!$D$3+BI1&lt;100,$AE$9*Supuestos!$C$44,IF(Supuestos!$D$3+BI1=100,$AE$9*Supuestos!$C$44,0))</f>
        <v>0</v>
      </c>
      <c r="CM60" s="1">
        <f>IF(Supuestos!$D$3+BJ1&lt;100,$AE$9*Supuestos!$C$44,IF(Supuestos!$D$3+BJ1=100,$AE$9*Supuestos!$C$44,0))</f>
        <v>0</v>
      </c>
      <c r="CN60" s="1">
        <f>IF(Supuestos!$D$3+BK1&lt;100,$AE$9*Supuestos!$C$44,IF(Supuestos!$D$3+BK1=100,$AE$9*Supuestos!$C$44,0))</f>
        <v>0</v>
      </c>
      <c r="CO60" s="1">
        <f>IF(Supuestos!$D$3+BL1&lt;100,$AE$9*Supuestos!$C$44,IF(Supuestos!$D$3+BL1=100,$AE$9*Supuestos!$C$44,0))</f>
        <v>0</v>
      </c>
      <c r="CP60" s="1">
        <f>IF(Supuestos!$D$3+BM1&lt;100,$AE$9*Supuestos!$C$44,IF(Supuestos!$D$3+BM1=100,$AE$9*Supuestos!$C$44,0))</f>
        <v>0</v>
      </c>
      <c r="CQ60" s="1">
        <f>IF(Supuestos!$D$3+BN1&lt;100,$AE$9*Supuestos!$C$44,IF(Supuestos!$D$3+BN1=100,$AE$9*Supuestos!$C$44,0))</f>
        <v>0</v>
      </c>
      <c r="CR60" s="1">
        <f>IF(Supuestos!$D$3+BO1&lt;100,$AE$9*Supuestos!$C$44,IF(Supuestos!$D$3+BO1=100,$AE$9*Supuestos!$C$44,0))</f>
        <v>0</v>
      </c>
      <c r="CS60" s="1">
        <f>IF(Supuestos!$D$3+BP1&lt;100,$AE$9*Supuestos!$C$44,IF(Supuestos!$D$3+BP1=100,$AE$9*Supuestos!$C$44,0))</f>
        <v>0</v>
      </c>
      <c r="CT60" s="1">
        <f>IF(Supuestos!$D$3+BQ1&lt;100,$AE$9*Supuestos!$C$44,IF(Supuestos!$D$3+BQ1=100,$AE$9*Supuestos!$C$44,0))</f>
        <v>0</v>
      </c>
      <c r="CU60" s="1">
        <f>IF(Supuestos!$D$3+BR1&lt;100,$AE$9*Supuestos!$C$44,IF(Supuestos!$D$3+BR1=100,$AE$9*Supuestos!$C$44,0))</f>
        <v>0</v>
      </c>
      <c r="CV60" s="1">
        <f>IF(Supuestos!$D$3+BS1&lt;100,$AE$9*Supuestos!$C$44,IF(Supuestos!$D$3+BS1=100,$AE$9*Supuestos!$C$44,0))</f>
        <v>0</v>
      </c>
      <c r="CW60" s="1">
        <f>IF(Supuestos!$D$3+BT1&lt;100,$AE$9*Supuestos!$C$44,IF(Supuestos!$D$3+BT1=100,$AE$9*Supuestos!$C$44,0))</f>
        <v>0</v>
      </c>
      <c r="CX60" s="1">
        <f>IF(Supuestos!$D$3+BU1&lt;100,$AE$9*Supuestos!$C$44,IF(Supuestos!$D$3+BU1=100,$AE$9*Supuestos!$C$44,0))</f>
        <v>0</v>
      </c>
      <c r="EZ60" s="1">
        <f>IF(Supuestos!$D$3+DW1&lt;100,$AE$9*Supuestos!$C$44,IF(Supuestos!$D$3+DW1=100,$AE$9*Supuestos!$C$44,0))</f>
        <v>0</v>
      </c>
      <c r="FA60" s="1">
        <f>IF(Supuestos!$D$3+DX1&lt;100,$AE$9*Supuestos!$C$44,IF(Supuestos!$D$3+DX1=100,$AE$9*Supuestos!$C$44,0))</f>
        <v>0</v>
      </c>
      <c r="FB60" s="1">
        <f>IF(Supuestos!$D$3+DY1&lt;100,$AE$9*Supuestos!$C$44,IF(Supuestos!$D$3+DY1=100,$AE$9*Supuestos!$C$44,0))</f>
        <v>0</v>
      </c>
    </row>
    <row r="61" spans="1:166" x14ac:dyDescent="0.35">
      <c r="A61" s="128">
        <v>30</v>
      </c>
      <c r="AE61" s="129"/>
      <c r="AF61" s="1">
        <f>AF$9*Supuestos!$D$3*Supuestos!$C$44</f>
        <v>0</v>
      </c>
      <c r="AG61" s="1">
        <f>IF(Supuestos!$D$3+C1&lt;100,$AF$9*Supuestos!$C$44,IF(Supuestos!$D$3+C1=100,$AF$9*Supuestos!$C$44,0))</f>
        <v>0</v>
      </c>
      <c r="AH61" s="1">
        <f>IF(Supuestos!$D$3+D1&lt;100,$AF$9*Supuestos!$C$44,IF(Supuestos!$D$3+D1=100,$AF$9*Supuestos!$C$44,0))</f>
        <v>0</v>
      </c>
      <c r="AI61" s="1">
        <f>IF(Supuestos!$D$3+E1&lt;100,$AF$9*Supuestos!$C$44,IF(Supuestos!$D$3+E1=100,$AF$9*Supuestos!$C$44,0))</f>
        <v>0</v>
      </c>
      <c r="AJ61" s="1">
        <f>IF(Supuestos!$D$3+F1&lt;100,$AF$9*Supuestos!$C$44,IF(Supuestos!$D$3+F1=100,$AF$9*Supuestos!$C$44,0))</f>
        <v>0</v>
      </c>
      <c r="AK61" s="1">
        <f>IF(Supuestos!$D$3+G1&lt;100,$AF$9*Supuestos!$C$44,IF(Supuestos!$D$3+G1=100,$AF$9*Supuestos!$C$44,0))</f>
        <v>0</v>
      </c>
      <c r="AL61" s="1">
        <f>IF(Supuestos!$D$3+H1&lt;100,$AF$9*Supuestos!$C$44,IF(Supuestos!$D$3+H1=100,$AF$9*Supuestos!$C$44,0))</f>
        <v>0</v>
      </c>
      <c r="AM61" s="1">
        <f>IF(Supuestos!$D$3+I1&lt;100,$AF$9*Supuestos!$C$44,IF(Supuestos!$D$3+I1=100,$AF$9*Supuestos!$C$44,0))</f>
        <v>0</v>
      </c>
      <c r="AN61" s="1">
        <f>IF(Supuestos!$D$3+J1&lt;100,$AF$9*Supuestos!$C$44,IF(Supuestos!$D$3+J1=100,$AF$9*Supuestos!$C$44,0))</f>
        <v>0</v>
      </c>
      <c r="AO61" s="1">
        <f>IF(Supuestos!$D$3+K1&lt;100,$AF$9*Supuestos!$C$44,IF(Supuestos!$D$3+K1=100,$AF$9*Supuestos!$C$44,0))</f>
        <v>0</v>
      </c>
      <c r="AP61" s="1">
        <f>IF(Supuestos!$D$3+L1&lt;100,$AF$9*Supuestos!$C$44,IF(Supuestos!$D$3+L1=100,$AF$9*Supuestos!$C$44,0))</f>
        <v>0</v>
      </c>
      <c r="AQ61" s="1">
        <f>IF(Supuestos!$D$3+M1&lt;100,$AF$9*Supuestos!$C$44,IF(Supuestos!$D$3+M1=100,$AF$9*Supuestos!$C$44,0))</f>
        <v>0</v>
      </c>
      <c r="AR61" s="1">
        <f>IF(Supuestos!$D$3+N1&lt;100,$AF$9*Supuestos!$C$44,IF(Supuestos!$D$3+N1=100,$AF$9*Supuestos!$C$44,0))</f>
        <v>0</v>
      </c>
      <c r="AS61" s="1">
        <f>IF(Supuestos!$D$3+O1&lt;100,$AF$9*Supuestos!$C$44,IF(Supuestos!$D$3+O1=100,$AF$9*Supuestos!$C$44,0))</f>
        <v>0</v>
      </c>
      <c r="AT61" s="1">
        <f>IF(Supuestos!$D$3+P1&lt;100,$AF$9*Supuestos!$C$44,IF(Supuestos!$D$3+P1=100,$AF$9*Supuestos!$C$44,0))</f>
        <v>0</v>
      </c>
      <c r="AU61" s="1">
        <f>IF(Supuestos!$D$3+Q1&lt;100,$AF$9*Supuestos!$C$44,IF(Supuestos!$D$3+Q1=100,$AF$9*Supuestos!$C$44,0))</f>
        <v>0</v>
      </c>
      <c r="AV61" s="1">
        <f>IF(Supuestos!$D$3+R1&lt;100,$AF$9*Supuestos!$C$44,IF(Supuestos!$D$3+R1=100,$AF$9*Supuestos!$C$44,0))</f>
        <v>0</v>
      </c>
      <c r="AW61" s="1">
        <f>IF(Supuestos!$D$3+S1&lt;100,$AF$9*Supuestos!$C$44,IF(Supuestos!$D$3+S1=100,$AF$9*Supuestos!$C$44,0))</f>
        <v>0</v>
      </c>
      <c r="AX61" s="1">
        <f>IF(Supuestos!$D$3+T1&lt;100,$AF$9*Supuestos!$C$44,IF(Supuestos!$D$3+T1=100,$AF$9*Supuestos!$C$44,0))</f>
        <v>0</v>
      </c>
      <c r="AY61" s="1">
        <f>IF(Supuestos!$D$3+U1&lt;100,$AF$9*Supuestos!$C$44,IF(Supuestos!$D$3+U1=100,$AF$9*Supuestos!$C$44,0))</f>
        <v>0</v>
      </c>
      <c r="AZ61" s="1">
        <f>IF(Supuestos!$D$3+V1&lt;100,$AF$9*Supuestos!$C$44,IF(Supuestos!$D$3+V1=100,$AF$9*Supuestos!$C$44,0))</f>
        <v>0</v>
      </c>
      <c r="BA61" s="1">
        <f>IF(Supuestos!$D$3+W1&lt;100,$AF$9*Supuestos!$C$44,IF(Supuestos!$D$3+W1=100,$AF$9*Supuestos!$C$44,0))</f>
        <v>0</v>
      </c>
      <c r="BB61" s="1">
        <f>IF(Supuestos!$D$3+X1&lt;100,$AF$9*Supuestos!$C$44,IF(Supuestos!$D$3+X1=100,$AF$9*Supuestos!$C$44,0))</f>
        <v>0</v>
      </c>
      <c r="BC61" s="1">
        <f>IF(Supuestos!$D$3+Y1&lt;100,$AF$9*Supuestos!$C$44,IF(Supuestos!$D$3+Y1=100,$AF$9*Supuestos!$C$44,0))</f>
        <v>0</v>
      </c>
      <c r="BD61" s="1">
        <f>IF(Supuestos!$D$3+Z1&lt;100,$AF$9*Supuestos!$C$44,IF(Supuestos!$D$3+Z1=100,$AF$9*Supuestos!$C$44,0))</f>
        <v>0</v>
      </c>
      <c r="BE61" s="1">
        <f>IF(Supuestos!$D$3+AA1&lt;100,$AF$9*Supuestos!$C$44,IF(Supuestos!$D$3+AA1=100,$AF$9*Supuestos!$C$44,0))</f>
        <v>0</v>
      </c>
      <c r="BF61" s="1">
        <f>IF(Supuestos!$D$3+AB1&lt;100,$AF$9*Supuestos!$C$44,IF(Supuestos!$D$3+AB1=100,$AF$9*Supuestos!$C$44,0))</f>
        <v>0</v>
      </c>
      <c r="BG61" s="1">
        <f>IF(Supuestos!$D$3+AC1&lt;100,$AF$9*Supuestos!$C$44,IF(Supuestos!$D$3+AC1=100,$AF$9*Supuestos!$C$44,0))</f>
        <v>0</v>
      </c>
      <c r="BH61" s="1">
        <f>IF(Supuestos!$D$3+AD1&lt;100,$AF$9*Supuestos!$C$44,IF(Supuestos!$D$3+AD1=100,$AF$9*Supuestos!$C$44,0))</f>
        <v>0</v>
      </c>
      <c r="BI61" s="1">
        <f>IF(Supuestos!$D$3+AE1&lt;100,$AF$9*Supuestos!$C$44,IF(Supuestos!$D$3+AE1=100,$AF$9*Supuestos!$C$44,0))</f>
        <v>0</v>
      </c>
      <c r="BJ61" s="1">
        <f>IF(Supuestos!$D$3+AF1&lt;100,$AF$9*Supuestos!$C$44,IF(Supuestos!$D$3+AF1=100,$AF$9*Supuestos!$C$44,0))</f>
        <v>0</v>
      </c>
      <c r="BK61" s="1">
        <f>IF(Supuestos!$D$3+AG1&lt;100,$AF$9*Supuestos!$C$44,IF(Supuestos!$D$3+AG1=100,$AF$9*Supuestos!$C$44,0))</f>
        <v>0</v>
      </c>
      <c r="BL61" s="1">
        <f>IF(Supuestos!$D$3+AH1&lt;100,$AF$9*Supuestos!$C$44,IF(Supuestos!$D$3+AH1=100,$AF$9*Supuestos!$C$44,0))</f>
        <v>0</v>
      </c>
      <c r="BM61" s="1">
        <f>IF(Supuestos!$D$3+AI1&lt;100,$AF$9*Supuestos!$C$44,IF(Supuestos!$D$3+AI1=100,$AF$9*Supuestos!$C$44,0))</f>
        <v>0</v>
      </c>
      <c r="BN61" s="1">
        <f>IF(Supuestos!$D$3+AJ1&lt;100,$AF$9*Supuestos!$C$44,IF(Supuestos!$D$3+AJ1=100,$AF$9*Supuestos!$C$44,0))</f>
        <v>0</v>
      </c>
      <c r="BO61" s="1">
        <f>IF(Supuestos!$D$3+AK1&lt;100,$AF$9*Supuestos!$C$44,IF(Supuestos!$D$3+AK1=100,$AF$9*Supuestos!$C$44,0))</f>
        <v>0</v>
      </c>
      <c r="BP61" s="1">
        <f>IF(Supuestos!$D$3+AL1&lt;100,$AF$9*Supuestos!$C$44,IF(Supuestos!$D$3+AL1=100,$AF$9*Supuestos!$C$44,0))</f>
        <v>0</v>
      </c>
      <c r="BQ61" s="1">
        <f>IF(Supuestos!$D$3+AM1&lt;100,$AF$9*Supuestos!$C$44,IF(Supuestos!$D$3+AM1=100,$AF$9*Supuestos!$C$44,0))</f>
        <v>0</v>
      </c>
      <c r="BR61" s="1">
        <f>IF(Supuestos!$D$3+AN1&lt;100,$AF$9*Supuestos!$C$44,IF(Supuestos!$D$3+AN1=100,$AF$9*Supuestos!$C$44,0))</f>
        <v>0</v>
      </c>
      <c r="BS61" s="1">
        <f>IF(Supuestos!$D$3+AO1&lt;100,$AF$9*Supuestos!$C$44,IF(Supuestos!$D$3+AO1=100,$AF$9*Supuestos!$C$44,0))</f>
        <v>0</v>
      </c>
      <c r="BT61" s="1">
        <f>IF(Supuestos!$D$3+AP1&lt;100,$AF$9*Supuestos!$C$44,IF(Supuestos!$D$3+AP1=100,$AF$9*Supuestos!$C$44,0))</f>
        <v>0</v>
      </c>
      <c r="BU61" s="1">
        <f>IF(Supuestos!$D$3+AQ1&lt;100,$AF$9*Supuestos!$C$44,IF(Supuestos!$D$3+AQ1=100,$AF$9*Supuestos!$C$44,0))</f>
        <v>0</v>
      </c>
      <c r="BV61" s="1">
        <f>IF(Supuestos!$D$3+AR1&lt;100,$AF$9*Supuestos!$C$44,IF(Supuestos!$D$3+AR1=100,$AF$9*Supuestos!$C$44,0))</f>
        <v>0</v>
      </c>
      <c r="BW61" s="1">
        <f>IF(Supuestos!$D$3+AS1&lt;100,$AF$9*Supuestos!$C$44,IF(Supuestos!$D$3+AS1=100,$AF$9*Supuestos!$C$44,0))</f>
        <v>0</v>
      </c>
      <c r="BX61" s="1">
        <f>IF(Supuestos!$D$3+AT1&lt;100,$AF$9*Supuestos!$C$44,IF(Supuestos!$D$3+AT1=100,$AF$9*Supuestos!$C$44,0))</f>
        <v>0</v>
      </c>
      <c r="BY61" s="1">
        <f>IF(Supuestos!$D$3+AU1&lt;100,$AF$9*Supuestos!$C$44,IF(Supuestos!$D$3+AU1=100,$AF$9*Supuestos!$C$44,0))</f>
        <v>0</v>
      </c>
      <c r="BZ61" s="1">
        <f>IF(Supuestos!$D$3+AV1&lt;100,$AF$9*Supuestos!$C$44,IF(Supuestos!$D$3+AV1=100,$AF$9*Supuestos!$C$44,0))</f>
        <v>0</v>
      </c>
      <c r="CA61" s="1">
        <f>IF(Supuestos!$D$3+AW1&lt;100,$AF$9*Supuestos!$C$44,IF(Supuestos!$D$3+AW1=100,$AF$9*Supuestos!$C$44,0))</f>
        <v>0</v>
      </c>
      <c r="CB61" s="1">
        <f>IF(Supuestos!$D$3+AX1&lt;100,$AF$9*Supuestos!$C$44,IF(Supuestos!$D$3+AX1=100,$AF$9*Supuestos!$C$44,0))</f>
        <v>0</v>
      </c>
      <c r="CC61" s="1">
        <f>IF(Supuestos!$D$3+AY1&lt;100,$AF$9*Supuestos!$C$44,IF(Supuestos!$D$3+AY1=100,$AF$9*Supuestos!$C$44,0))</f>
        <v>0</v>
      </c>
      <c r="CD61" s="1">
        <f>IF(Supuestos!$D$3+AZ1&lt;100,$AF$9*Supuestos!$C$44,IF(Supuestos!$D$3+AZ1=100,$AF$9*Supuestos!$C$44,0))</f>
        <v>0</v>
      </c>
      <c r="CE61" s="1">
        <f>IF(Supuestos!$D$3+BA1&lt;100,$AF$9*Supuestos!$C$44,IF(Supuestos!$D$3+BA1=100,$AF$9*Supuestos!$C$44,0))</f>
        <v>0</v>
      </c>
      <c r="CF61" s="1">
        <f>IF(Supuestos!$D$3+BB1&lt;100,$AF$9*Supuestos!$C$44,IF(Supuestos!$D$3+BB1=100,$AF$9*Supuestos!$C$44,0))</f>
        <v>0</v>
      </c>
      <c r="CG61" s="1">
        <f>IF(Supuestos!$D$3+BC1&lt;100,$AF$9*Supuestos!$C$44,IF(Supuestos!$D$3+BC1=100,$AF$9*Supuestos!$C$44,0))</f>
        <v>0</v>
      </c>
      <c r="CH61" s="1">
        <f>IF(Supuestos!$D$3+BD1&lt;100,$AF$9*Supuestos!$C$44,IF(Supuestos!$D$3+BD1=100,$AF$9*Supuestos!$C$44,0))</f>
        <v>0</v>
      </c>
      <c r="CI61" s="1">
        <f>IF(Supuestos!$D$3+BE1&lt;100,$AF$9*Supuestos!$C$44,IF(Supuestos!$D$3+BE1=100,$AF$9*Supuestos!$C$44,0))</f>
        <v>0</v>
      </c>
      <c r="CJ61" s="1">
        <f>IF(Supuestos!$D$3+BF1&lt;100,$AF$9*Supuestos!$C$44,IF(Supuestos!$D$3+BF1=100,$AF$9*Supuestos!$C$44,0))</f>
        <v>0</v>
      </c>
      <c r="CK61" s="1">
        <f>IF(Supuestos!$D$3+BG1&lt;100,$AF$9*Supuestos!$C$44,IF(Supuestos!$D$3+BG1=100,$AF$9*Supuestos!$C$44,0))</f>
        <v>0</v>
      </c>
      <c r="CL61" s="1">
        <f>IF(Supuestos!$D$3+BH1&lt;100,$AF$9*Supuestos!$C$44,IF(Supuestos!$D$3+BH1=100,$AF$9*Supuestos!$C$44,0))</f>
        <v>0</v>
      </c>
      <c r="CM61" s="1">
        <f>IF(Supuestos!$D$3+BI1&lt;100,$AF$9*Supuestos!$C$44,IF(Supuestos!$D$3+BI1=100,$AF$9*Supuestos!$C$44,0))</f>
        <v>0</v>
      </c>
      <c r="CN61" s="1">
        <f>IF(Supuestos!$D$3+BJ1&lt;100,$AF$9*Supuestos!$C$44,IF(Supuestos!$D$3+BJ1=100,$AF$9*Supuestos!$C$44,0))</f>
        <v>0</v>
      </c>
      <c r="CO61" s="1">
        <f>IF(Supuestos!$D$3+BK1&lt;100,$AF$9*Supuestos!$C$44,IF(Supuestos!$D$3+BK1=100,$AF$9*Supuestos!$C$44,0))</f>
        <v>0</v>
      </c>
      <c r="CP61" s="1">
        <f>IF(Supuestos!$D$3+BL1&lt;100,$AF$9*Supuestos!$C$44,IF(Supuestos!$D$3+BL1=100,$AF$9*Supuestos!$C$44,0))</f>
        <v>0</v>
      </c>
      <c r="CQ61" s="1">
        <f>IF(Supuestos!$D$3+BM1&lt;100,$AF$9*Supuestos!$C$44,IF(Supuestos!$D$3+BM1=100,$AF$9*Supuestos!$C$44,0))</f>
        <v>0</v>
      </c>
      <c r="CR61" s="1">
        <f>IF(Supuestos!$D$3+BN1&lt;100,$AF$9*Supuestos!$C$44,IF(Supuestos!$D$3+BN1=100,$AF$9*Supuestos!$C$44,0))</f>
        <v>0</v>
      </c>
      <c r="CS61" s="1">
        <f>IF(Supuestos!$D$3+BO1&lt;100,$AF$9*Supuestos!$C$44,IF(Supuestos!$D$3+BO1=100,$AF$9*Supuestos!$C$44,0))</f>
        <v>0</v>
      </c>
      <c r="CT61" s="1">
        <f>IF(Supuestos!$D$3+BP1&lt;100,$AF$9*Supuestos!$C$44,IF(Supuestos!$D$3+BP1=100,$AF$9*Supuestos!$C$44,0))</f>
        <v>0</v>
      </c>
      <c r="CU61" s="1">
        <f>IF(Supuestos!$D$3+BQ1&lt;100,$AF$9*Supuestos!$C$44,IF(Supuestos!$D$3+BQ1=100,$AF$9*Supuestos!$C$44,0))</f>
        <v>0</v>
      </c>
      <c r="CV61" s="1">
        <f>IF(Supuestos!$D$3+BR1&lt;100,$AF$9*Supuestos!$C$44,IF(Supuestos!$D$3+BR1=100,$AF$9*Supuestos!$C$44,0))</f>
        <v>0</v>
      </c>
      <c r="CW61" s="1">
        <f>IF(Supuestos!$D$3+BS1&lt;100,$AF$9*Supuestos!$C$44,IF(Supuestos!$D$3+BS1=100,$AF$9*Supuestos!$C$44,0))</f>
        <v>0</v>
      </c>
      <c r="CX61" s="1">
        <f>IF(Supuestos!$D$3+BT1&lt;100,$AF$9*Supuestos!$C$44,IF(Supuestos!$D$3+BT1=100,$AF$9*Supuestos!$C$44,0))</f>
        <v>0</v>
      </c>
      <c r="EZ61" s="1">
        <f>IF(Supuestos!$D$3+DV1&lt;100,$AF$9*Supuestos!$C$44,IF(Supuestos!$D$3+DV1=100,$AF$9*Supuestos!$C$44,0))</f>
        <v>0</v>
      </c>
      <c r="FA61" s="1">
        <f>IF(Supuestos!$D$3+DW1&lt;100,$AF$9*Supuestos!$C$44,IF(Supuestos!$D$3+DW1=100,$AF$9*Supuestos!$C$44,0))</f>
        <v>0</v>
      </c>
      <c r="FB61" s="1">
        <f>IF(Supuestos!$D$3+DX1&lt;100,$AF$9*Supuestos!$C$44,IF(Supuestos!$D$3+DX1=100,$AF$9*Supuestos!$C$44,0))</f>
        <v>0</v>
      </c>
      <c r="FC61" s="1">
        <f>IF(Supuestos!$D$3+DY1&lt;100,$AF$9*Supuestos!$C$44,IF(Supuestos!$D$3+DY1=100,$AF$9*Supuestos!$C$44,0))</f>
        <v>0</v>
      </c>
      <c r="FD61" s="1">
        <f>IF(Supuestos!$D$3+DZ1&lt;100,$AF$9*Supuestos!$C$44,IF(Supuestos!$D$3+DZ1=100,$AF$9*Supuestos!$C$44,0))</f>
        <v>0</v>
      </c>
    </row>
    <row r="62" spans="1:166" x14ac:dyDescent="0.35">
      <c r="A62" s="128">
        <v>31</v>
      </c>
      <c r="AF62" s="129"/>
      <c r="AG62" s="1">
        <f>AG$9*Supuestos!$D$3*Supuestos!$C$44</f>
        <v>0</v>
      </c>
      <c r="AH62" s="1">
        <f>IF(Supuestos!$D$3+C1&lt;100,$AG$9*Supuestos!$C$44,IF(Supuestos!$D$3+C1=100,$AG$9*Supuestos!$C$44,0))</f>
        <v>0</v>
      </c>
      <c r="AI62" s="1">
        <f>IF(Supuestos!$D$3+D1&lt;100,$AG$9*Supuestos!$C$44,IF(Supuestos!$D$3+D1=100,$AG$9*Supuestos!$C$44,0))</f>
        <v>0</v>
      </c>
      <c r="AJ62" s="1">
        <f>IF(Supuestos!$D$3+E1&lt;100,$AG$9*Supuestos!$C$44,IF(Supuestos!$D$3+E1=100,$AG$9*Supuestos!$C$44,0))</f>
        <v>0</v>
      </c>
      <c r="AK62" s="1">
        <f>IF(Supuestos!$D$3+F1&lt;100,$AG$9*Supuestos!$C$44,IF(Supuestos!$D$3+F1=100,$AG$9*Supuestos!$C$44,0))</f>
        <v>0</v>
      </c>
      <c r="AL62" s="1">
        <f>IF(Supuestos!$D$3+G1&lt;100,$AG$9*Supuestos!$C$44,IF(Supuestos!$D$3+G1=100,$AG$9*Supuestos!$C$44,0))</f>
        <v>0</v>
      </c>
      <c r="AM62" s="1">
        <f>IF(Supuestos!$D$3+H1&lt;100,$AG$9*Supuestos!$C$44,IF(Supuestos!$D$3+H1=100,$AG$9*Supuestos!$C$44,0))</f>
        <v>0</v>
      </c>
      <c r="AN62" s="1">
        <f>IF(Supuestos!$D$3+I1&lt;100,$AG$9*Supuestos!$C$44,IF(Supuestos!$D$3+I1=100,$AG$9*Supuestos!$C$44,0))</f>
        <v>0</v>
      </c>
      <c r="AO62" s="1">
        <f>IF(Supuestos!$D$3+J1&lt;100,$AG$9*Supuestos!$C$44,IF(Supuestos!$D$3+J1=100,$AG$9*Supuestos!$C$44,0))</f>
        <v>0</v>
      </c>
      <c r="AP62" s="1">
        <f>IF(Supuestos!$D$3+K1&lt;100,$AG$9*Supuestos!$C$44,IF(Supuestos!$D$3+K1=100,$AG$9*Supuestos!$C$44,0))</f>
        <v>0</v>
      </c>
      <c r="AQ62" s="1">
        <f>IF(Supuestos!$D$3+L1&lt;100,$AG$9*Supuestos!$C$44,IF(Supuestos!$D$3+L1=100,$AG$9*Supuestos!$C$44,0))</f>
        <v>0</v>
      </c>
      <c r="AR62" s="1">
        <f>IF(Supuestos!$D$3+M1&lt;100,$AG$9*Supuestos!$C$44,IF(Supuestos!$D$3+M1=100,$AG$9*Supuestos!$C$44,0))</f>
        <v>0</v>
      </c>
      <c r="AS62" s="1">
        <f>IF(Supuestos!$D$3+N1&lt;100,$AG$9*Supuestos!$C$44,IF(Supuestos!$D$3+N1=100,$AG$9*Supuestos!$C$44,0))</f>
        <v>0</v>
      </c>
      <c r="AT62" s="1">
        <f>IF(Supuestos!$D$3+O1&lt;100,$AG$9*Supuestos!$C$44,IF(Supuestos!$D$3+O1=100,$AG$9*Supuestos!$C$44,0))</f>
        <v>0</v>
      </c>
      <c r="AU62" s="1">
        <f>IF(Supuestos!$D$3+P1&lt;100,$AG$9*Supuestos!$C$44,IF(Supuestos!$D$3+P1=100,$AG$9*Supuestos!$C$44,0))</f>
        <v>0</v>
      </c>
      <c r="AV62" s="1">
        <f>IF(Supuestos!$D$3+Q1&lt;100,$AG$9*Supuestos!$C$44,IF(Supuestos!$D$3+Q1=100,$AG$9*Supuestos!$C$44,0))</f>
        <v>0</v>
      </c>
      <c r="AW62" s="1">
        <f>IF(Supuestos!$D$3+R1&lt;100,$AG$9*Supuestos!$C$44,IF(Supuestos!$D$3+R1=100,$AG$9*Supuestos!$C$44,0))</f>
        <v>0</v>
      </c>
      <c r="AX62" s="1">
        <f>IF(Supuestos!$D$3+S1&lt;100,$AG$9*Supuestos!$C$44,IF(Supuestos!$D$3+S1=100,$AG$9*Supuestos!$C$44,0))</f>
        <v>0</v>
      </c>
      <c r="AY62" s="1">
        <f>IF(Supuestos!$D$3+T1&lt;100,$AG$9*Supuestos!$C$44,IF(Supuestos!$D$3+T1=100,$AG$9*Supuestos!$C$44,0))</f>
        <v>0</v>
      </c>
      <c r="AZ62" s="1">
        <f>IF(Supuestos!$D$3+U1&lt;100,$AG$9*Supuestos!$C$44,IF(Supuestos!$D$3+U1=100,$AG$9*Supuestos!$C$44,0))</f>
        <v>0</v>
      </c>
      <c r="BA62" s="1">
        <f>IF(Supuestos!$D$3+V1&lt;100,$AG$9*Supuestos!$C$44,IF(Supuestos!$D$3+V1=100,$AG$9*Supuestos!$C$44,0))</f>
        <v>0</v>
      </c>
      <c r="BB62" s="1">
        <f>IF(Supuestos!$D$3+W1&lt;100,$AG$9*Supuestos!$C$44,IF(Supuestos!$D$3+W1=100,$AG$9*Supuestos!$C$44,0))</f>
        <v>0</v>
      </c>
      <c r="BC62" s="1">
        <f>IF(Supuestos!$D$3+X1&lt;100,$AG$9*Supuestos!$C$44,IF(Supuestos!$D$3+X1=100,$AG$9*Supuestos!$C$44,0))</f>
        <v>0</v>
      </c>
      <c r="BD62" s="1">
        <f>IF(Supuestos!$D$3+Y1&lt;100,$AG$9*Supuestos!$C$44,IF(Supuestos!$D$3+Y1=100,$AG$9*Supuestos!$C$44,0))</f>
        <v>0</v>
      </c>
      <c r="BE62" s="1">
        <f>IF(Supuestos!$D$3+Z1&lt;100,$AG$9*Supuestos!$C$44,IF(Supuestos!$D$3+Z1=100,$AG$9*Supuestos!$C$44,0))</f>
        <v>0</v>
      </c>
      <c r="BF62" s="1">
        <f>IF(Supuestos!$D$3+AA1&lt;100,$AG$9*Supuestos!$C$44,IF(Supuestos!$D$3+AA1=100,$AG$9*Supuestos!$C$44,0))</f>
        <v>0</v>
      </c>
      <c r="BG62" s="1">
        <f>IF(Supuestos!$D$3+AB1&lt;100,$AG$9*Supuestos!$C$44,IF(Supuestos!$D$3+AB1=100,$AG$9*Supuestos!$C$44,0))</f>
        <v>0</v>
      </c>
      <c r="BH62" s="1">
        <f>IF(Supuestos!$D$3+AC1&lt;100,$AG$9*Supuestos!$C$44,IF(Supuestos!$D$3+AC1=100,$AG$9*Supuestos!$C$44,0))</f>
        <v>0</v>
      </c>
      <c r="BI62" s="1">
        <f>IF(Supuestos!$D$3+AD1&lt;100,$AG$9*Supuestos!$C$44,IF(Supuestos!$D$3+AD1=100,$AG$9*Supuestos!$C$44,0))</f>
        <v>0</v>
      </c>
      <c r="BJ62" s="1">
        <f>IF(Supuestos!$D$3+AE1&lt;100,$AG$9*Supuestos!$C$44,IF(Supuestos!$D$3+AE1=100,$AG$9*Supuestos!$C$44,0))</f>
        <v>0</v>
      </c>
      <c r="BK62" s="1">
        <f>IF(Supuestos!$D$3+AF1&lt;100,$AG$9*Supuestos!$C$44,IF(Supuestos!$D$3+AF1=100,$AG$9*Supuestos!$C$44,0))</f>
        <v>0</v>
      </c>
      <c r="BL62" s="1">
        <f>IF(Supuestos!$D$3+AG1&lt;100,$AG$9*Supuestos!$C$44,IF(Supuestos!$D$3+AG1=100,$AG$9*Supuestos!$C$44,0))</f>
        <v>0</v>
      </c>
      <c r="BM62" s="1">
        <f>IF(Supuestos!$D$3+AH1&lt;100,$AG$9*Supuestos!$C$44,IF(Supuestos!$D$3+AH1=100,$AG$9*Supuestos!$C$44,0))</f>
        <v>0</v>
      </c>
      <c r="BN62" s="1">
        <f>IF(Supuestos!$D$3+AI1&lt;100,$AG$9*Supuestos!$C$44,IF(Supuestos!$D$3+AI1=100,$AG$9*Supuestos!$C$44,0))</f>
        <v>0</v>
      </c>
      <c r="BO62" s="1">
        <f>IF(Supuestos!$D$3+AJ1&lt;100,$AG$9*Supuestos!$C$44,IF(Supuestos!$D$3+AJ1=100,$AG$9*Supuestos!$C$44,0))</f>
        <v>0</v>
      </c>
      <c r="BP62" s="1">
        <f>IF(Supuestos!$D$3+AK1&lt;100,$AG$9*Supuestos!$C$44,IF(Supuestos!$D$3+AK1=100,$AG$9*Supuestos!$C$44,0))</f>
        <v>0</v>
      </c>
      <c r="BQ62" s="1">
        <f>IF(Supuestos!$D$3+AL1&lt;100,$AG$9*Supuestos!$C$44,IF(Supuestos!$D$3+AL1=100,$AG$9*Supuestos!$C$44,0))</f>
        <v>0</v>
      </c>
      <c r="BR62" s="1">
        <f>IF(Supuestos!$D$3+AM1&lt;100,$AG$9*Supuestos!$C$44,IF(Supuestos!$D$3+AM1=100,$AG$9*Supuestos!$C$44,0))</f>
        <v>0</v>
      </c>
      <c r="BS62" s="1">
        <f>IF(Supuestos!$D$3+AN1&lt;100,$AG$9*Supuestos!$C$44,IF(Supuestos!$D$3+AN1=100,$AG$9*Supuestos!$C$44,0))</f>
        <v>0</v>
      </c>
      <c r="BT62" s="1">
        <f>IF(Supuestos!$D$3+AO1&lt;100,$AG$9*Supuestos!$C$44,IF(Supuestos!$D$3+AO1=100,$AG$9*Supuestos!$C$44,0))</f>
        <v>0</v>
      </c>
      <c r="BU62" s="1">
        <f>IF(Supuestos!$D$3+AP1&lt;100,$AG$9*Supuestos!$C$44,IF(Supuestos!$D$3+AP1=100,$AG$9*Supuestos!$C$44,0))</f>
        <v>0</v>
      </c>
      <c r="BV62" s="1">
        <f>IF(Supuestos!$D$3+AQ1&lt;100,$AG$9*Supuestos!$C$44,IF(Supuestos!$D$3+AQ1=100,$AG$9*Supuestos!$C$44,0))</f>
        <v>0</v>
      </c>
      <c r="BW62" s="1">
        <f>IF(Supuestos!$D$3+AR1&lt;100,$AG$9*Supuestos!$C$44,IF(Supuestos!$D$3+AR1=100,$AG$9*Supuestos!$C$44,0))</f>
        <v>0</v>
      </c>
      <c r="BX62" s="1">
        <f>IF(Supuestos!$D$3+AS1&lt;100,$AG$9*Supuestos!$C$44,IF(Supuestos!$D$3+AS1=100,$AG$9*Supuestos!$C$44,0))</f>
        <v>0</v>
      </c>
      <c r="BY62" s="1">
        <f>IF(Supuestos!$D$3+AT1&lt;100,$AG$9*Supuestos!$C$44,IF(Supuestos!$D$3+AT1=100,$AG$9*Supuestos!$C$44,0))</f>
        <v>0</v>
      </c>
      <c r="BZ62" s="1">
        <f>IF(Supuestos!$D$3+AU1&lt;100,$AG$9*Supuestos!$C$44,IF(Supuestos!$D$3+AU1=100,$AG$9*Supuestos!$C$44,0))</f>
        <v>0</v>
      </c>
      <c r="CA62" s="1">
        <f>IF(Supuestos!$D$3+AV1&lt;100,$AG$9*Supuestos!$C$44,IF(Supuestos!$D$3+AV1=100,$AG$9*Supuestos!$C$44,0))</f>
        <v>0</v>
      </c>
      <c r="CB62" s="1">
        <f>IF(Supuestos!$D$3+AW1&lt;100,$AG$9*Supuestos!$C$44,IF(Supuestos!$D$3+AW1=100,$AG$9*Supuestos!$C$44,0))</f>
        <v>0</v>
      </c>
      <c r="CC62" s="1">
        <f>IF(Supuestos!$D$3+AX1&lt;100,$AG$9*Supuestos!$C$44,IF(Supuestos!$D$3+AX1=100,$AG$9*Supuestos!$C$44,0))</f>
        <v>0</v>
      </c>
      <c r="CD62" s="1">
        <f>IF(Supuestos!$D$3+AY1&lt;100,$AG$9*Supuestos!$C$44,IF(Supuestos!$D$3+AY1=100,$AG$9*Supuestos!$C$44,0))</f>
        <v>0</v>
      </c>
      <c r="CE62" s="1">
        <f>IF(Supuestos!$D$3+AZ1&lt;100,$AG$9*Supuestos!$C$44,IF(Supuestos!$D$3+AZ1=100,$AG$9*Supuestos!$C$44,0))</f>
        <v>0</v>
      </c>
      <c r="CF62" s="1">
        <f>IF(Supuestos!$D$3+BA1&lt;100,$AG$9*Supuestos!$C$44,IF(Supuestos!$D$3+BA1=100,$AG$9*Supuestos!$C$44,0))</f>
        <v>0</v>
      </c>
      <c r="CG62" s="1">
        <f>IF(Supuestos!$D$3+BB1&lt;100,$AG$9*Supuestos!$C$44,IF(Supuestos!$D$3+BB1=100,$AG$9*Supuestos!$C$44,0))</f>
        <v>0</v>
      </c>
      <c r="CH62" s="1">
        <f>IF(Supuestos!$D$3+BC1&lt;100,$AG$9*Supuestos!$C$44,IF(Supuestos!$D$3+BC1=100,$AG$9*Supuestos!$C$44,0))</f>
        <v>0</v>
      </c>
      <c r="CI62" s="1">
        <f>IF(Supuestos!$D$3+BD1&lt;100,$AG$9*Supuestos!$C$44,IF(Supuestos!$D$3+BD1=100,$AG$9*Supuestos!$C$44,0))</f>
        <v>0</v>
      </c>
      <c r="CJ62" s="1">
        <f>IF(Supuestos!$D$3+BE1&lt;100,$AG$9*Supuestos!$C$44,IF(Supuestos!$D$3+BE1=100,$AG$9*Supuestos!$C$44,0))</f>
        <v>0</v>
      </c>
      <c r="CK62" s="1">
        <f>IF(Supuestos!$D$3+BF1&lt;100,$AG$9*Supuestos!$C$44,IF(Supuestos!$D$3+BF1=100,$AG$9*Supuestos!$C$44,0))</f>
        <v>0</v>
      </c>
      <c r="CL62" s="1">
        <f>IF(Supuestos!$D$3+BG1&lt;100,$AG$9*Supuestos!$C$44,IF(Supuestos!$D$3+BG1=100,$AG$9*Supuestos!$C$44,0))</f>
        <v>0</v>
      </c>
      <c r="CM62" s="1">
        <f>IF(Supuestos!$D$3+BH1&lt;100,$AG$9*Supuestos!$C$44,IF(Supuestos!$D$3+BH1=100,$AG$9*Supuestos!$C$44,0))</f>
        <v>0</v>
      </c>
      <c r="CN62" s="1">
        <f>IF(Supuestos!$D$3+BI1&lt;100,$AG$9*Supuestos!$C$44,IF(Supuestos!$D$3+BI1=100,$AG$9*Supuestos!$C$44,0))</f>
        <v>0</v>
      </c>
      <c r="CO62" s="1">
        <f>IF(Supuestos!$D$3+BJ1&lt;100,$AG$9*Supuestos!$C$44,IF(Supuestos!$D$3+BJ1=100,$AG$9*Supuestos!$C$44,0))</f>
        <v>0</v>
      </c>
      <c r="CP62" s="1">
        <f>IF(Supuestos!$D$3+BK1&lt;100,$AG$9*Supuestos!$C$44,IF(Supuestos!$D$3+BK1=100,$AG$9*Supuestos!$C$44,0))</f>
        <v>0</v>
      </c>
      <c r="CQ62" s="1">
        <f>IF(Supuestos!$D$3+BL1&lt;100,$AG$9*Supuestos!$C$44,IF(Supuestos!$D$3+BL1=100,$AG$9*Supuestos!$C$44,0))</f>
        <v>0</v>
      </c>
      <c r="CR62" s="1">
        <f>IF(Supuestos!$D$3+BM1&lt;100,$AG$9*Supuestos!$C$44,IF(Supuestos!$D$3+BM1=100,$AG$9*Supuestos!$C$44,0))</f>
        <v>0</v>
      </c>
      <c r="CS62" s="1">
        <f>IF(Supuestos!$D$3+BN1&lt;100,$AG$9*Supuestos!$C$44,IF(Supuestos!$D$3+BN1=100,$AG$9*Supuestos!$C$44,0))</f>
        <v>0</v>
      </c>
      <c r="CT62" s="1">
        <f>IF(Supuestos!$D$3+BO1&lt;100,$AG$9*Supuestos!$C$44,IF(Supuestos!$D$3+BO1=100,$AG$9*Supuestos!$C$44,0))</f>
        <v>0</v>
      </c>
      <c r="CU62" s="1">
        <f>IF(Supuestos!$D$3+BP1&lt;100,$AG$9*Supuestos!$C$44,IF(Supuestos!$D$3+BP1=100,$AG$9*Supuestos!$C$44,0))</f>
        <v>0</v>
      </c>
      <c r="CV62" s="1">
        <f>IF(Supuestos!$D$3+BQ1&lt;100,$AG$9*Supuestos!$C$44,IF(Supuestos!$D$3+BQ1=100,$AG$9*Supuestos!$C$44,0))</f>
        <v>0</v>
      </c>
      <c r="CW62" s="1">
        <f>IF(Supuestos!$D$3+BR1&lt;100,$AG$9*Supuestos!$C$44,IF(Supuestos!$D$3+BR1=100,$AG$9*Supuestos!$C$44,0))</f>
        <v>0</v>
      </c>
      <c r="CX62" s="1">
        <f>IF(Supuestos!$D$3+BS1&lt;100,$AG$9*Supuestos!$C$44,IF(Supuestos!$D$3+BS1=100,$AG$9*Supuestos!$C$44,0))</f>
        <v>0</v>
      </c>
      <c r="EZ62" s="1">
        <f>IF(Supuestos!$D$3+DU1&lt;100,$AG$9*Supuestos!$C$44,IF(Supuestos!$D$3+DU1=100,$AG$9*Supuestos!$C$44,0))</f>
        <v>0</v>
      </c>
      <c r="FA62" s="1">
        <f>IF(Supuestos!$D$3+DV1&lt;100,$AG$9*Supuestos!$C$44,IF(Supuestos!$D$3+DV1=100,$AG$9*Supuestos!$C$44,0))</f>
        <v>0</v>
      </c>
      <c r="FB62" s="1">
        <f>IF(Supuestos!$D$3+DW1&lt;100,$AG$9*Supuestos!$C$44,IF(Supuestos!$D$3+DW1=100,$AG$9*Supuestos!$C$44,0))</f>
        <v>0</v>
      </c>
      <c r="FC62" s="1">
        <f>IF(Supuestos!$D$3+DX1&lt;100,$AG$9*Supuestos!$C$44,IF(Supuestos!$D$3+DX1=100,$AG$9*Supuestos!$C$44,0))</f>
        <v>0</v>
      </c>
      <c r="FD62" s="1">
        <f>IF(Supuestos!$D$3+DY1&lt;100,$AG$9*Supuestos!$C$44,IF(Supuestos!$D$3+DY1=100,$AG$9*Supuestos!$C$44,0))</f>
        <v>0</v>
      </c>
      <c r="FE62" s="1">
        <f>IF(Supuestos!$D$3+DZ1&lt;100,$AG$9*Supuestos!$C$44,IF(Supuestos!$D$3+DZ1=100,$AG$9*Supuestos!$C$44,0))</f>
        <v>0</v>
      </c>
      <c r="FF62" s="1">
        <f>IF(Supuestos!$D$3+EA1&lt;100,$AG$9*Supuestos!$C$44,IF(Supuestos!$D$3+EA1=100,$AG$9*Supuestos!$C$44,0))</f>
        <v>0</v>
      </c>
    </row>
    <row r="63" spans="1:166" x14ac:dyDescent="0.35">
      <c r="A63" s="128">
        <v>32</v>
      </c>
      <c r="AG63" s="129"/>
      <c r="AH63" s="1">
        <f>AH$9*Supuestos!$D$3*Supuestos!$C$44</f>
        <v>0</v>
      </c>
      <c r="AI63" s="1">
        <f>IF(Supuestos!$D$3+C1&lt;100,$AH$9*Supuestos!$C$44,IF(Supuestos!$D$3+C1=100,$AH$9*Supuestos!$C$44,0))</f>
        <v>0</v>
      </c>
      <c r="AJ63" s="1">
        <f>IF(Supuestos!$D$3+D1&lt;100,$AH$9*Supuestos!$C$44,IF(Supuestos!$D$3+D1=100,$AH$9*Supuestos!$C$44,0))</f>
        <v>0</v>
      </c>
      <c r="AK63" s="1">
        <f>IF(Supuestos!$D$3+E1&lt;100,$AH$9*Supuestos!$C$44,IF(Supuestos!$D$3+E1=100,$AH$9*Supuestos!$C$44,0))</f>
        <v>0</v>
      </c>
      <c r="AL63" s="1">
        <f>IF(Supuestos!$D$3+F1&lt;100,$AH$9*Supuestos!$C$44,IF(Supuestos!$D$3+F1=100,$AH$9*Supuestos!$C$44,0))</f>
        <v>0</v>
      </c>
      <c r="AM63" s="1">
        <f>IF(Supuestos!$D$3+G1&lt;100,$AH$9*Supuestos!$C$44,IF(Supuestos!$D$3+G1=100,$AH$9*Supuestos!$C$44,0))</f>
        <v>0</v>
      </c>
      <c r="AN63" s="1">
        <f>IF(Supuestos!$D$3+H1&lt;100,$AH$9*Supuestos!$C$44,IF(Supuestos!$D$3+H1=100,$AH$9*Supuestos!$C$44,0))</f>
        <v>0</v>
      </c>
      <c r="AO63" s="1">
        <f>IF(Supuestos!$D$3+I1&lt;100,$AH$9*Supuestos!$C$44,IF(Supuestos!$D$3+I1=100,$AH$9*Supuestos!$C$44,0))</f>
        <v>0</v>
      </c>
      <c r="AP63" s="1">
        <f>IF(Supuestos!$D$3+J1&lt;100,$AH$9*Supuestos!$C$44,IF(Supuestos!$D$3+J1=100,$AH$9*Supuestos!$C$44,0))</f>
        <v>0</v>
      </c>
      <c r="AQ63" s="1">
        <f>IF(Supuestos!$D$3+K1&lt;100,$AH$9*Supuestos!$C$44,IF(Supuestos!$D$3+K1=100,$AH$9*Supuestos!$C$44,0))</f>
        <v>0</v>
      </c>
      <c r="AR63" s="1">
        <f>IF(Supuestos!$D$3+L1&lt;100,$AH$9*Supuestos!$C$44,IF(Supuestos!$D$3+L1=100,$AH$9*Supuestos!$C$44,0))</f>
        <v>0</v>
      </c>
      <c r="AS63" s="1">
        <f>IF(Supuestos!$D$3+M1&lt;100,$AH$9*Supuestos!$C$44,IF(Supuestos!$D$3+M1=100,$AH$9*Supuestos!$C$44,0))</f>
        <v>0</v>
      </c>
      <c r="AT63" s="1">
        <f>IF(Supuestos!$D$3+N1&lt;100,$AH$9*Supuestos!$C$44,IF(Supuestos!$D$3+N1=100,$AH$9*Supuestos!$C$44,0))</f>
        <v>0</v>
      </c>
      <c r="AU63" s="1">
        <f>IF(Supuestos!$D$3+O1&lt;100,$AH$9*Supuestos!$C$44,IF(Supuestos!$D$3+O1=100,$AH$9*Supuestos!$C$44,0))</f>
        <v>0</v>
      </c>
      <c r="AV63" s="1">
        <f>IF(Supuestos!$D$3+P1&lt;100,$AH$9*Supuestos!$C$44,IF(Supuestos!$D$3+P1=100,$AH$9*Supuestos!$C$44,0))</f>
        <v>0</v>
      </c>
      <c r="AW63" s="1">
        <f>IF(Supuestos!$D$3+Q1&lt;100,$AH$9*Supuestos!$C$44,IF(Supuestos!$D$3+Q1=100,$AH$9*Supuestos!$C$44,0))</f>
        <v>0</v>
      </c>
      <c r="AX63" s="1">
        <f>IF(Supuestos!$D$3+R1&lt;100,$AH$9*Supuestos!$C$44,IF(Supuestos!$D$3+R1=100,$AH$9*Supuestos!$C$44,0))</f>
        <v>0</v>
      </c>
      <c r="AY63" s="1">
        <f>IF(Supuestos!$D$3+S1&lt;100,$AH$9*Supuestos!$C$44,IF(Supuestos!$D$3+S1=100,$AH$9*Supuestos!$C$44,0))</f>
        <v>0</v>
      </c>
      <c r="AZ63" s="1">
        <f>IF(Supuestos!$D$3+T1&lt;100,$AH$9*Supuestos!$C$44,IF(Supuestos!$D$3+T1=100,$AH$9*Supuestos!$C$44,0))</f>
        <v>0</v>
      </c>
      <c r="BA63" s="1">
        <f>IF(Supuestos!$D$3+U1&lt;100,$AH$9*Supuestos!$C$44,IF(Supuestos!$D$3+U1=100,$AH$9*Supuestos!$C$44,0))</f>
        <v>0</v>
      </c>
      <c r="BB63" s="1">
        <f>IF(Supuestos!$D$3+V1&lt;100,$AH$9*Supuestos!$C$44,IF(Supuestos!$D$3+V1=100,$AH$9*Supuestos!$C$44,0))</f>
        <v>0</v>
      </c>
      <c r="BC63" s="1">
        <f>IF(Supuestos!$D$3+W1&lt;100,$AH$9*Supuestos!$C$44,IF(Supuestos!$D$3+W1=100,$AH$9*Supuestos!$C$44,0))</f>
        <v>0</v>
      </c>
      <c r="BD63" s="1">
        <f>IF(Supuestos!$D$3+X1&lt;100,$AH$9*Supuestos!$C$44,IF(Supuestos!$D$3+X1=100,$AH$9*Supuestos!$C$44,0))</f>
        <v>0</v>
      </c>
      <c r="BE63" s="1">
        <f>IF(Supuestos!$D$3+Y1&lt;100,$AH$9*Supuestos!$C$44,IF(Supuestos!$D$3+Y1=100,$AH$9*Supuestos!$C$44,0))</f>
        <v>0</v>
      </c>
      <c r="BF63" s="1">
        <f>IF(Supuestos!$D$3+Z1&lt;100,$AH$9*Supuestos!$C$44,IF(Supuestos!$D$3+Z1=100,$AH$9*Supuestos!$C$44,0))</f>
        <v>0</v>
      </c>
      <c r="BG63" s="1">
        <f>IF(Supuestos!$D$3+AA1&lt;100,$AH$9*Supuestos!$C$44,IF(Supuestos!$D$3+AA1=100,$AH$9*Supuestos!$C$44,0))</f>
        <v>0</v>
      </c>
      <c r="BH63" s="1">
        <f>IF(Supuestos!$D$3+AB1&lt;100,$AH$9*Supuestos!$C$44,IF(Supuestos!$D$3+AB1=100,$AH$9*Supuestos!$C$44,0))</f>
        <v>0</v>
      </c>
      <c r="BI63" s="1">
        <f>IF(Supuestos!$D$3+AC1&lt;100,$AH$9*Supuestos!$C$44,IF(Supuestos!$D$3+AC1=100,$AH$9*Supuestos!$C$44,0))</f>
        <v>0</v>
      </c>
      <c r="BJ63" s="1">
        <f>IF(Supuestos!$D$3+AD1&lt;100,$AH$9*Supuestos!$C$44,IF(Supuestos!$D$3+AD1=100,$AH$9*Supuestos!$C$44,0))</f>
        <v>0</v>
      </c>
      <c r="BK63" s="1">
        <f>IF(Supuestos!$D$3+AE1&lt;100,$AH$9*Supuestos!$C$44,IF(Supuestos!$D$3+AE1=100,$AH$9*Supuestos!$C$44,0))</f>
        <v>0</v>
      </c>
      <c r="BL63" s="1">
        <f>IF(Supuestos!$D$3+AF1&lt;100,$AH$9*Supuestos!$C$44,IF(Supuestos!$D$3+AF1=100,$AH$9*Supuestos!$C$44,0))</f>
        <v>0</v>
      </c>
      <c r="BM63" s="1">
        <f>IF(Supuestos!$D$3+AG1&lt;100,$AH$9*Supuestos!$C$44,IF(Supuestos!$D$3+AG1=100,$AH$9*Supuestos!$C$44,0))</f>
        <v>0</v>
      </c>
      <c r="BN63" s="1">
        <f>IF(Supuestos!$D$3+AH1&lt;100,$AH$9*Supuestos!$C$44,IF(Supuestos!$D$3+AH1=100,$AH$9*Supuestos!$C$44,0))</f>
        <v>0</v>
      </c>
      <c r="BO63" s="1">
        <f>IF(Supuestos!$D$3+AI1&lt;100,$AH$9*Supuestos!$C$44,IF(Supuestos!$D$3+AI1=100,$AH$9*Supuestos!$C$44,0))</f>
        <v>0</v>
      </c>
      <c r="BP63" s="1">
        <f>IF(Supuestos!$D$3+AJ1&lt;100,$AH$9*Supuestos!$C$44,IF(Supuestos!$D$3+AJ1=100,$AH$9*Supuestos!$C$44,0))</f>
        <v>0</v>
      </c>
      <c r="BQ63" s="1">
        <f>IF(Supuestos!$D$3+AK1&lt;100,$AH$9*Supuestos!$C$44,IF(Supuestos!$D$3+AK1=100,$AH$9*Supuestos!$C$44,0))</f>
        <v>0</v>
      </c>
      <c r="BR63" s="1">
        <f>IF(Supuestos!$D$3+AL1&lt;100,$AH$9*Supuestos!$C$44,IF(Supuestos!$D$3+AL1=100,$AH$9*Supuestos!$C$44,0))</f>
        <v>0</v>
      </c>
      <c r="BS63" s="1">
        <f>IF(Supuestos!$D$3+AM1&lt;100,$AH$9*Supuestos!$C$44,IF(Supuestos!$D$3+AM1=100,$AH$9*Supuestos!$C$44,0))</f>
        <v>0</v>
      </c>
      <c r="BT63" s="1">
        <f>IF(Supuestos!$D$3+AN1&lt;100,$AH$9*Supuestos!$C$44,IF(Supuestos!$D$3+AN1=100,$AH$9*Supuestos!$C$44,0))</f>
        <v>0</v>
      </c>
      <c r="BU63" s="1">
        <f>IF(Supuestos!$D$3+AO1&lt;100,$AH$9*Supuestos!$C$44,IF(Supuestos!$D$3+AO1=100,$AH$9*Supuestos!$C$44,0))</f>
        <v>0</v>
      </c>
      <c r="BV63" s="1">
        <f>IF(Supuestos!$D$3+AP1&lt;100,$AH$9*Supuestos!$C$44,IF(Supuestos!$D$3+AP1=100,$AH$9*Supuestos!$C$44,0))</f>
        <v>0</v>
      </c>
      <c r="BW63" s="1">
        <f>IF(Supuestos!$D$3+AQ1&lt;100,$AH$9*Supuestos!$C$44,IF(Supuestos!$D$3+AQ1=100,$AH$9*Supuestos!$C$44,0))</f>
        <v>0</v>
      </c>
      <c r="BX63" s="1">
        <f>IF(Supuestos!$D$3+AR1&lt;100,$AH$9*Supuestos!$C$44,IF(Supuestos!$D$3+AR1=100,$AH$9*Supuestos!$C$44,0))</f>
        <v>0</v>
      </c>
      <c r="BY63" s="1">
        <f>IF(Supuestos!$D$3+AS1&lt;100,$AH$9*Supuestos!$C$44,IF(Supuestos!$D$3+AS1=100,$AH$9*Supuestos!$C$44,0))</f>
        <v>0</v>
      </c>
      <c r="BZ63" s="1">
        <f>IF(Supuestos!$D$3+AT1&lt;100,$AH$9*Supuestos!$C$44,IF(Supuestos!$D$3+AT1=100,$AH$9*Supuestos!$C$44,0))</f>
        <v>0</v>
      </c>
      <c r="CA63" s="1">
        <f>IF(Supuestos!$D$3+AU1&lt;100,$AH$9*Supuestos!$C$44,IF(Supuestos!$D$3+AU1=100,$AH$9*Supuestos!$C$44,0))</f>
        <v>0</v>
      </c>
      <c r="CB63" s="1">
        <f>IF(Supuestos!$D$3+AV1&lt;100,$AH$9*Supuestos!$C$44,IF(Supuestos!$D$3+AV1=100,$AH$9*Supuestos!$C$44,0))</f>
        <v>0</v>
      </c>
      <c r="CC63" s="1">
        <f>IF(Supuestos!$D$3+AW1&lt;100,$AH$9*Supuestos!$C$44,IF(Supuestos!$D$3+AW1=100,$AH$9*Supuestos!$C$44,0))</f>
        <v>0</v>
      </c>
      <c r="CD63" s="1">
        <f>IF(Supuestos!$D$3+AX1&lt;100,$AH$9*Supuestos!$C$44,IF(Supuestos!$D$3+AX1=100,$AH$9*Supuestos!$C$44,0))</f>
        <v>0</v>
      </c>
      <c r="CE63" s="1">
        <f>IF(Supuestos!$D$3+AY1&lt;100,$AH$9*Supuestos!$C$44,IF(Supuestos!$D$3+AY1=100,$AH$9*Supuestos!$C$44,0))</f>
        <v>0</v>
      </c>
      <c r="CF63" s="1">
        <f>IF(Supuestos!$D$3+AZ1&lt;100,$AH$9*Supuestos!$C$44,IF(Supuestos!$D$3+AZ1=100,$AH$9*Supuestos!$C$44,0))</f>
        <v>0</v>
      </c>
      <c r="CG63" s="1">
        <f>IF(Supuestos!$D$3+BA1&lt;100,$AH$9*Supuestos!$C$44,IF(Supuestos!$D$3+BA1=100,$AH$9*Supuestos!$C$44,0))</f>
        <v>0</v>
      </c>
      <c r="CH63" s="1">
        <f>IF(Supuestos!$D$3+BB1&lt;100,$AH$9*Supuestos!$C$44,IF(Supuestos!$D$3+BB1=100,$AH$9*Supuestos!$C$44,0))</f>
        <v>0</v>
      </c>
      <c r="CI63" s="1">
        <f>IF(Supuestos!$D$3+BC1&lt;100,$AH$9*Supuestos!$C$44,IF(Supuestos!$D$3+BC1=100,$AH$9*Supuestos!$C$44,0))</f>
        <v>0</v>
      </c>
      <c r="CJ63" s="1">
        <f>IF(Supuestos!$D$3+BD1&lt;100,$AH$9*Supuestos!$C$44,IF(Supuestos!$D$3+BD1=100,$AH$9*Supuestos!$C$44,0))</f>
        <v>0</v>
      </c>
      <c r="CK63" s="1">
        <f>IF(Supuestos!$D$3+BE1&lt;100,$AH$9*Supuestos!$C$44,IF(Supuestos!$D$3+BE1=100,$AH$9*Supuestos!$C$44,0))</f>
        <v>0</v>
      </c>
      <c r="CL63" s="1">
        <f>IF(Supuestos!$D$3+BF1&lt;100,$AH$9*Supuestos!$C$44,IF(Supuestos!$D$3+BF1=100,$AH$9*Supuestos!$C$44,0))</f>
        <v>0</v>
      </c>
      <c r="CM63" s="1">
        <f>IF(Supuestos!$D$3+BG1&lt;100,$AH$9*Supuestos!$C$44,IF(Supuestos!$D$3+BG1=100,$AH$9*Supuestos!$C$44,0))</f>
        <v>0</v>
      </c>
      <c r="CN63" s="1">
        <f>IF(Supuestos!$D$3+BH1&lt;100,$AH$9*Supuestos!$C$44,IF(Supuestos!$D$3+BH1=100,$AH$9*Supuestos!$C$44,0))</f>
        <v>0</v>
      </c>
      <c r="CO63" s="1">
        <f>IF(Supuestos!$D$3+BI1&lt;100,$AH$9*Supuestos!$C$44,IF(Supuestos!$D$3+BI1=100,$AH$9*Supuestos!$C$44,0))</f>
        <v>0</v>
      </c>
      <c r="CP63" s="1">
        <f>IF(Supuestos!$D$3+BJ1&lt;100,$AH$9*Supuestos!$C$44,IF(Supuestos!$D$3+BJ1=100,$AH$9*Supuestos!$C$44,0))</f>
        <v>0</v>
      </c>
      <c r="CQ63" s="1">
        <f>IF(Supuestos!$D$3+BK1&lt;100,$AH$9*Supuestos!$C$44,IF(Supuestos!$D$3+BK1=100,$AH$9*Supuestos!$C$44,0))</f>
        <v>0</v>
      </c>
      <c r="CR63" s="1">
        <f>IF(Supuestos!$D$3+BL1&lt;100,$AH$9*Supuestos!$C$44,IF(Supuestos!$D$3+BL1=100,$AH$9*Supuestos!$C$44,0))</f>
        <v>0</v>
      </c>
      <c r="CS63" s="1">
        <f>IF(Supuestos!$D$3+BM1&lt;100,$AH$9*Supuestos!$C$44,IF(Supuestos!$D$3+BM1=100,$AH$9*Supuestos!$C$44,0))</f>
        <v>0</v>
      </c>
      <c r="CT63" s="1">
        <f>IF(Supuestos!$D$3+BN1&lt;100,$AH$9*Supuestos!$C$44,IF(Supuestos!$D$3+BN1=100,$AH$9*Supuestos!$C$44,0))</f>
        <v>0</v>
      </c>
      <c r="CU63" s="1">
        <f>IF(Supuestos!$D$3+BO1&lt;100,$AH$9*Supuestos!$C$44,IF(Supuestos!$D$3+BO1=100,$AH$9*Supuestos!$C$44,0))</f>
        <v>0</v>
      </c>
      <c r="CV63" s="1">
        <f>IF(Supuestos!$D$3+BP1&lt;100,$AH$9*Supuestos!$C$44,IF(Supuestos!$D$3+BP1=100,$AH$9*Supuestos!$C$44,0))</f>
        <v>0</v>
      </c>
      <c r="CW63" s="1">
        <f>IF(Supuestos!$D$3+BQ1&lt;100,$AH$9*Supuestos!$C$44,IF(Supuestos!$D$3+BQ1=100,$AH$9*Supuestos!$C$44,0))</f>
        <v>0</v>
      </c>
      <c r="CX63" s="1">
        <f>IF(Supuestos!$D$3+BR1&lt;100,$AH$9*Supuestos!$C$44,IF(Supuestos!$D$3+BR1=100,$AH$9*Supuestos!$C$44,0))</f>
        <v>0</v>
      </c>
      <c r="EZ63" s="1">
        <f>IF(Supuestos!$D$3+DT1&lt;100,$AH$9*Supuestos!$C$44,IF(Supuestos!$D$3+DT1=100,$AH$9*Supuestos!$C$44,0))</f>
        <v>0</v>
      </c>
      <c r="FA63" s="1">
        <f>IF(Supuestos!$D$3+DU1&lt;100,$AH$9*Supuestos!$C$44,IF(Supuestos!$D$3+DU1=100,$AH$9*Supuestos!$C$44,0))</f>
        <v>0</v>
      </c>
      <c r="FB63" s="1">
        <f>IF(Supuestos!$D$3+DV1&lt;100,$AH$9*Supuestos!$C$44,IF(Supuestos!$D$3+DV1=100,$AH$9*Supuestos!$C$44,0))</f>
        <v>0</v>
      </c>
      <c r="FC63" s="1">
        <f>IF(Supuestos!$D$3+DW1&lt;100,$AH$9*Supuestos!$C$44,IF(Supuestos!$D$3+DW1=100,$AH$9*Supuestos!$C$44,0))</f>
        <v>0</v>
      </c>
      <c r="FD63" s="1">
        <f>IF(Supuestos!$D$3+DX1&lt;100,$AH$9*Supuestos!$C$44,IF(Supuestos!$D$3+DX1=100,$AH$9*Supuestos!$C$44,0))</f>
        <v>0</v>
      </c>
      <c r="FE63" s="1">
        <f>IF(Supuestos!$D$3+DY1&lt;100,$AH$9*Supuestos!$C$44,IF(Supuestos!$D$3+DY1=100,$AH$9*Supuestos!$C$44,0))</f>
        <v>0</v>
      </c>
      <c r="FF63" s="1">
        <f>IF(Supuestos!$D$3+DZ1&lt;100,$AH$9*Supuestos!$C$44,IF(Supuestos!$D$3+DZ1=100,$AH$9*Supuestos!$C$44,0))</f>
        <v>0</v>
      </c>
      <c r="FG63" s="1">
        <f>IF(Supuestos!$D$3+EA1&lt;100,$AH$9*Supuestos!$C$44,IF(Supuestos!$D$3+EA1=100,$AH$9*Supuestos!$C$44,0))</f>
        <v>0</v>
      </c>
      <c r="FH63" s="1">
        <f>IF(Supuestos!$D$3+EB1&lt;100,$AH$9*Supuestos!$C$44,IF(Supuestos!$D$3+EB1=100,$AH$9*Supuestos!$C$44,0))</f>
        <v>0</v>
      </c>
    </row>
    <row r="64" spans="1:166" x14ac:dyDescent="0.35">
      <c r="A64" s="128">
        <v>33</v>
      </c>
      <c r="AH64" s="129"/>
      <c r="AI64" s="1">
        <f>AI$9*Supuestos!$D$3*Supuestos!$C$44</f>
        <v>0</v>
      </c>
      <c r="AJ64" s="1">
        <f>IF(Supuestos!$D$3+C1&lt;100,$AI$9*Supuestos!$C$44,IF(Supuestos!$D$3+C1=100,$AI$9*Supuestos!$C$44,0))</f>
        <v>0</v>
      </c>
      <c r="AK64" s="1">
        <f>IF(Supuestos!$D$3+D1&lt;100,$AI$9*Supuestos!$C$44,IF(Supuestos!$D$3+D1=100,$AI$9*Supuestos!$C$44,0))</f>
        <v>0</v>
      </c>
      <c r="AL64" s="1">
        <f>IF(Supuestos!$D$3+E1&lt;100,$AI$9*Supuestos!$C$44,IF(Supuestos!$D$3+E1=100,$AI$9*Supuestos!$C$44,0))</f>
        <v>0</v>
      </c>
      <c r="AM64" s="1">
        <f>IF(Supuestos!$D$3+F1&lt;100,$AI$9*Supuestos!$C$44,IF(Supuestos!$D$3+F1=100,$AI$9*Supuestos!$C$44,0))</f>
        <v>0</v>
      </c>
      <c r="AN64" s="1">
        <f>IF(Supuestos!$D$3+G1&lt;100,$AI$9*Supuestos!$C$44,IF(Supuestos!$D$3+G1=100,$AI$9*Supuestos!$C$44,0))</f>
        <v>0</v>
      </c>
      <c r="AO64" s="1">
        <f>IF(Supuestos!$D$3+H1&lt;100,$AI$9*Supuestos!$C$44,IF(Supuestos!$D$3+H1=100,$AI$9*Supuestos!$C$44,0))</f>
        <v>0</v>
      </c>
      <c r="AP64" s="1">
        <f>IF(Supuestos!$D$3+I1&lt;100,$AI$9*Supuestos!$C$44,IF(Supuestos!$D$3+I1=100,$AI$9*Supuestos!$C$44,0))</f>
        <v>0</v>
      </c>
      <c r="AQ64" s="1">
        <f>IF(Supuestos!$D$3+J1&lt;100,$AI$9*Supuestos!$C$44,IF(Supuestos!$D$3+J1=100,$AI$9*Supuestos!$C$44,0))</f>
        <v>0</v>
      </c>
      <c r="AR64" s="1">
        <f>IF(Supuestos!$D$3+K1&lt;100,$AI$9*Supuestos!$C$44,IF(Supuestos!$D$3+K1=100,$AI$9*Supuestos!$C$44,0))</f>
        <v>0</v>
      </c>
      <c r="AS64" s="1">
        <f>IF(Supuestos!$D$3+L1&lt;100,$AI$9*Supuestos!$C$44,IF(Supuestos!$D$3+L1=100,$AI$9*Supuestos!$C$44,0))</f>
        <v>0</v>
      </c>
      <c r="AT64" s="1">
        <f>IF(Supuestos!$D$3+M1&lt;100,$AI$9*Supuestos!$C$44,IF(Supuestos!$D$3+M1=100,$AI$9*Supuestos!$C$44,0))</f>
        <v>0</v>
      </c>
      <c r="AU64" s="1">
        <f>IF(Supuestos!$D$3+N1&lt;100,$AI$9*Supuestos!$C$44,IF(Supuestos!$D$3+N1=100,$AI$9*Supuestos!$C$44,0))</f>
        <v>0</v>
      </c>
      <c r="AV64" s="1">
        <f>IF(Supuestos!$D$3+O1&lt;100,$AI$9*Supuestos!$C$44,IF(Supuestos!$D$3+O1=100,$AI$9*Supuestos!$C$44,0))</f>
        <v>0</v>
      </c>
      <c r="AW64" s="1">
        <f>IF(Supuestos!$D$3+P1&lt;100,$AI$9*Supuestos!$C$44,IF(Supuestos!$D$3+P1=100,$AI$9*Supuestos!$C$44,0))</f>
        <v>0</v>
      </c>
      <c r="AX64" s="1">
        <f>IF(Supuestos!$D$3+Q1&lt;100,$AI$9*Supuestos!$C$44,IF(Supuestos!$D$3+Q1=100,$AI$9*Supuestos!$C$44,0))</f>
        <v>0</v>
      </c>
      <c r="AY64" s="1">
        <f>IF(Supuestos!$D$3+R1&lt;100,$AI$9*Supuestos!$C$44,IF(Supuestos!$D$3+R1=100,$AI$9*Supuestos!$C$44,0))</f>
        <v>0</v>
      </c>
      <c r="AZ64" s="1">
        <f>IF(Supuestos!$D$3+S1&lt;100,$AI$9*Supuestos!$C$44,IF(Supuestos!$D$3+S1=100,$AI$9*Supuestos!$C$44,0))</f>
        <v>0</v>
      </c>
      <c r="BA64" s="1">
        <f>IF(Supuestos!$D$3+T1&lt;100,$AI$9*Supuestos!$C$44,IF(Supuestos!$D$3+T1=100,$AI$9*Supuestos!$C$44,0))</f>
        <v>0</v>
      </c>
      <c r="BB64" s="1">
        <f>IF(Supuestos!$D$3+U1&lt;100,$AI$9*Supuestos!$C$44,IF(Supuestos!$D$3+U1=100,$AI$9*Supuestos!$C$44,0))</f>
        <v>0</v>
      </c>
      <c r="BC64" s="1">
        <f>IF(Supuestos!$D$3+V1&lt;100,$AI$9*Supuestos!$C$44,IF(Supuestos!$D$3+V1=100,$AI$9*Supuestos!$C$44,0))</f>
        <v>0</v>
      </c>
      <c r="BD64" s="1">
        <f>IF(Supuestos!$D$3+W1&lt;100,$AI$9*Supuestos!$C$44,IF(Supuestos!$D$3+W1=100,$AI$9*Supuestos!$C$44,0))</f>
        <v>0</v>
      </c>
      <c r="BE64" s="1">
        <f>IF(Supuestos!$D$3+X1&lt;100,$AI$9*Supuestos!$C$44,IF(Supuestos!$D$3+X1=100,$AI$9*Supuestos!$C$44,0))</f>
        <v>0</v>
      </c>
      <c r="BF64" s="1">
        <f>IF(Supuestos!$D$3+Y1&lt;100,$AI$9*Supuestos!$C$44,IF(Supuestos!$D$3+Y1=100,$AI$9*Supuestos!$C$44,0))</f>
        <v>0</v>
      </c>
      <c r="BG64" s="1">
        <f>IF(Supuestos!$D$3+Z1&lt;100,$AI$9*Supuestos!$C$44,IF(Supuestos!$D$3+Z1=100,$AI$9*Supuestos!$C$44,0))</f>
        <v>0</v>
      </c>
      <c r="BH64" s="1">
        <f>IF(Supuestos!$D$3+AA1&lt;100,$AI$9*Supuestos!$C$44,IF(Supuestos!$D$3+AA1=100,$AI$9*Supuestos!$C$44,0))</f>
        <v>0</v>
      </c>
      <c r="BI64" s="1">
        <f>IF(Supuestos!$D$3+AB1&lt;100,$AI$9*Supuestos!$C$44,IF(Supuestos!$D$3+AB1=100,$AI$9*Supuestos!$C$44,0))</f>
        <v>0</v>
      </c>
      <c r="BJ64" s="1">
        <f>IF(Supuestos!$D$3+AC1&lt;100,$AI$9*Supuestos!$C$44,IF(Supuestos!$D$3+AC1=100,$AI$9*Supuestos!$C$44,0))</f>
        <v>0</v>
      </c>
      <c r="BK64" s="1">
        <f>IF(Supuestos!$D$3+AD1&lt;100,$AI$9*Supuestos!$C$44,IF(Supuestos!$D$3+AD1=100,$AI$9*Supuestos!$C$44,0))</f>
        <v>0</v>
      </c>
      <c r="BL64" s="1">
        <f>IF(Supuestos!$D$3+AE1&lt;100,$AI$9*Supuestos!$C$44,IF(Supuestos!$D$3+AE1=100,$AI$9*Supuestos!$C$44,0))</f>
        <v>0</v>
      </c>
      <c r="BM64" s="1">
        <f>IF(Supuestos!$D$3+AF1&lt;100,$AI$9*Supuestos!$C$44,IF(Supuestos!$D$3+AF1=100,$AI$9*Supuestos!$C$44,0))</f>
        <v>0</v>
      </c>
      <c r="BN64" s="1">
        <f>IF(Supuestos!$D$3+AG1&lt;100,$AI$9*Supuestos!$C$44,IF(Supuestos!$D$3+AG1=100,$AI$9*Supuestos!$C$44,0))</f>
        <v>0</v>
      </c>
      <c r="BO64" s="1">
        <f>IF(Supuestos!$D$3+AH1&lt;100,$AI$9*Supuestos!$C$44,IF(Supuestos!$D$3+AH1=100,$AI$9*Supuestos!$C$44,0))</f>
        <v>0</v>
      </c>
      <c r="BP64" s="1">
        <f>IF(Supuestos!$D$3+AI1&lt;100,$AI$9*Supuestos!$C$44,IF(Supuestos!$D$3+AI1=100,$AI$9*Supuestos!$C$44,0))</f>
        <v>0</v>
      </c>
      <c r="BQ64" s="1">
        <f>IF(Supuestos!$D$3+AJ1&lt;100,$AI$9*Supuestos!$C$44,IF(Supuestos!$D$3+AJ1=100,$AI$9*Supuestos!$C$44,0))</f>
        <v>0</v>
      </c>
      <c r="BR64" s="1">
        <f>IF(Supuestos!$D$3+AK1&lt;100,$AI$9*Supuestos!$C$44,IF(Supuestos!$D$3+AK1=100,$AI$9*Supuestos!$C$44,0))</f>
        <v>0</v>
      </c>
      <c r="BS64" s="1">
        <f>IF(Supuestos!$D$3+AL1&lt;100,$AI$9*Supuestos!$C$44,IF(Supuestos!$D$3+AL1=100,$AI$9*Supuestos!$C$44,0))</f>
        <v>0</v>
      </c>
      <c r="BT64" s="1">
        <f>IF(Supuestos!$D$3+AM1&lt;100,$AI$9*Supuestos!$C$44,IF(Supuestos!$D$3+AM1=100,$AI$9*Supuestos!$C$44,0))</f>
        <v>0</v>
      </c>
      <c r="BU64" s="1">
        <f>IF(Supuestos!$D$3+AN1&lt;100,$AI$9*Supuestos!$C$44,IF(Supuestos!$D$3+AN1=100,$AI$9*Supuestos!$C$44,0))</f>
        <v>0</v>
      </c>
      <c r="BV64" s="1">
        <f>IF(Supuestos!$D$3+AO1&lt;100,$AI$9*Supuestos!$C$44,IF(Supuestos!$D$3+AO1=100,$AI$9*Supuestos!$C$44,0))</f>
        <v>0</v>
      </c>
      <c r="BW64" s="1">
        <f>IF(Supuestos!$D$3+AP1&lt;100,$AI$9*Supuestos!$C$44,IF(Supuestos!$D$3+AP1=100,$AI$9*Supuestos!$C$44,0))</f>
        <v>0</v>
      </c>
      <c r="BX64" s="1">
        <f>IF(Supuestos!$D$3+AQ1&lt;100,$AI$9*Supuestos!$C$44,IF(Supuestos!$D$3+AQ1=100,$AI$9*Supuestos!$C$44,0))</f>
        <v>0</v>
      </c>
      <c r="BY64" s="1">
        <f>IF(Supuestos!$D$3+AR1&lt;100,$AI$9*Supuestos!$C$44,IF(Supuestos!$D$3+AR1=100,$AI$9*Supuestos!$C$44,0))</f>
        <v>0</v>
      </c>
      <c r="BZ64" s="1">
        <f>IF(Supuestos!$D$3+AS1&lt;100,$AI$9*Supuestos!$C$44,IF(Supuestos!$D$3+AS1=100,$AI$9*Supuestos!$C$44,0))</f>
        <v>0</v>
      </c>
      <c r="CA64" s="1">
        <f>IF(Supuestos!$D$3+AT1&lt;100,$AI$9*Supuestos!$C$44,IF(Supuestos!$D$3+AT1=100,$AI$9*Supuestos!$C$44,0))</f>
        <v>0</v>
      </c>
      <c r="CB64" s="1">
        <f>IF(Supuestos!$D$3+AU1&lt;100,$AI$9*Supuestos!$C$44,IF(Supuestos!$D$3+AU1=100,$AI$9*Supuestos!$C$44,0))</f>
        <v>0</v>
      </c>
      <c r="CC64" s="1">
        <f>IF(Supuestos!$D$3+AV1&lt;100,$AI$9*Supuestos!$C$44,IF(Supuestos!$D$3+AV1=100,$AI$9*Supuestos!$C$44,0))</f>
        <v>0</v>
      </c>
      <c r="CD64" s="1">
        <f>IF(Supuestos!$D$3+AW1&lt;100,$AI$9*Supuestos!$C$44,IF(Supuestos!$D$3+AW1=100,$AI$9*Supuestos!$C$44,0))</f>
        <v>0</v>
      </c>
      <c r="CE64" s="1">
        <f>IF(Supuestos!$D$3+AX1&lt;100,$AI$9*Supuestos!$C$44,IF(Supuestos!$D$3+AX1=100,$AI$9*Supuestos!$C$44,0))</f>
        <v>0</v>
      </c>
      <c r="CF64" s="1">
        <f>IF(Supuestos!$D$3+AY1&lt;100,$AI$9*Supuestos!$C$44,IF(Supuestos!$D$3+AY1=100,$AI$9*Supuestos!$C$44,0))</f>
        <v>0</v>
      </c>
      <c r="CG64" s="1">
        <f>IF(Supuestos!$D$3+AZ1&lt;100,$AI$9*Supuestos!$C$44,IF(Supuestos!$D$3+AZ1=100,$AI$9*Supuestos!$C$44,0))</f>
        <v>0</v>
      </c>
      <c r="CH64" s="1">
        <f>IF(Supuestos!$D$3+BA1&lt;100,$AI$9*Supuestos!$C$44,IF(Supuestos!$D$3+BA1=100,$AI$9*Supuestos!$C$44,0))</f>
        <v>0</v>
      </c>
      <c r="CI64" s="1">
        <f>IF(Supuestos!$D$3+BB1&lt;100,$AI$9*Supuestos!$C$44,IF(Supuestos!$D$3+BB1=100,$AI$9*Supuestos!$C$44,0))</f>
        <v>0</v>
      </c>
      <c r="CJ64" s="1">
        <f>IF(Supuestos!$D$3+BC1&lt;100,$AI$9*Supuestos!$C$44,IF(Supuestos!$D$3+BC1=100,$AI$9*Supuestos!$C$44,0))</f>
        <v>0</v>
      </c>
      <c r="CK64" s="1">
        <f>IF(Supuestos!$D$3+BD1&lt;100,$AI$9*Supuestos!$C$44,IF(Supuestos!$D$3+BD1=100,$AI$9*Supuestos!$C$44,0))</f>
        <v>0</v>
      </c>
      <c r="CL64" s="1">
        <f>IF(Supuestos!$D$3+BE1&lt;100,$AI$9*Supuestos!$C$44,IF(Supuestos!$D$3+BE1=100,$AI$9*Supuestos!$C$44,0))</f>
        <v>0</v>
      </c>
      <c r="CM64" s="1">
        <f>IF(Supuestos!$D$3+BF1&lt;100,$AI$9*Supuestos!$C$44,IF(Supuestos!$D$3+BF1=100,$AI$9*Supuestos!$C$44,0))</f>
        <v>0</v>
      </c>
      <c r="CN64" s="1">
        <f>IF(Supuestos!$D$3+BG1&lt;100,$AI$9*Supuestos!$C$44,IF(Supuestos!$D$3+BG1=100,$AI$9*Supuestos!$C$44,0))</f>
        <v>0</v>
      </c>
      <c r="CO64" s="1">
        <f>IF(Supuestos!$D$3+BH1&lt;100,$AI$9*Supuestos!$C$44,IF(Supuestos!$D$3+BH1=100,$AI$9*Supuestos!$C$44,0))</f>
        <v>0</v>
      </c>
      <c r="CP64" s="1">
        <f>IF(Supuestos!$D$3+BI1&lt;100,$AI$9*Supuestos!$C$44,IF(Supuestos!$D$3+BI1=100,$AI$9*Supuestos!$C$44,0))</f>
        <v>0</v>
      </c>
      <c r="CQ64" s="1">
        <f>IF(Supuestos!$D$3+BJ1&lt;100,$AI$9*Supuestos!$C$44,IF(Supuestos!$D$3+BJ1=100,$AI$9*Supuestos!$C$44,0))</f>
        <v>0</v>
      </c>
      <c r="CR64" s="1">
        <f>IF(Supuestos!$D$3+BK1&lt;100,$AI$9*Supuestos!$C$44,IF(Supuestos!$D$3+BK1=100,$AI$9*Supuestos!$C$44,0))</f>
        <v>0</v>
      </c>
      <c r="CS64" s="1">
        <f>IF(Supuestos!$D$3+BL1&lt;100,$AI$9*Supuestos!$C$44,IF(Supuestos!$D$3+BL1=100,$AI$9*Supuestos!$C$44,0))</f>
        <v>0</v>
      </c>
      <c r="CT64" s="1">
        <f>IF(Supuestos!$D$3+BM1&lt;100,$AI$9*Supuestos!$C$44,IF(Supuestos!$D$3+BM1=100,$AI$9*Supuestos!$C$44,0))</f>
        <v>0</v>
      </c>
      <c r="CU64" s="1">
        <f>IF(Supuestos!$D$3+BN1&lt;100,$AI$9*Supuestos!$C$44,IF(Supuestos!$D$3+BN1=100,$AI$9*Supuestos!$C$44,0))</f>
        <v>0</v>
      </c>
      <c r="CV64" s="1">
        <f>IF(Supuestos!$D$3+BO1&lt;100,$AI$9*Supuestos!$C$44,IF(Supuestos!$D$3+BO1=100,$AI$9*Supuestos!$C$44,0))</f>
        <v>0</v>
      </c>
      <c r="CW64" s="1">
        <f>IF(Supuestos!$D$3+BP1&lt;100,$AI$9*Supuestos!$C$44,IF(Supuestos!$D$3+BP1=100,$AI$9*Supuestos!$C$44,0))</f>
        <v>0</v>
      </c>
      <c r="CX64" s="1">
        <f>IF(Supuestos!$D$3+BQ1&lt;100,$AI$9*Supuestos!$C$44,IF(Supuestos!$D$3+BQ1=100,$AI$9*Supuestos!$C$44,0))</f>
        <v>0</v>
      </c>
      <c r="EZ64" s="1">
        <f>IF(Supuestos!$D$3+DS1&lt;100,$AI$9*Supuestos!$C$44,IF(Supuestos!$D$3+DS1=100,$AI$9*Supuestos!$C$44,0))</f>
        <v>0</v>
      </c>
      <c r="FA64" s="1">
        <f>IF(Supuestos!$D$3+DT1&lt;100,$AI$9*Supuestos!$C$44,IF(Supuestos!$D$3+DT1=100,$AI$9*Supuestos!$C$44,0))</f>
        <v>0</v>
      </c>
      <c r="FB64" s="1">
        <f>IF(Supuestos!$D$3+DU1&lt;100,$AI$9*Supuestos!$C$44,IF(Supuestos!$D$3+DU1=100,$AI$9*Supuestos!$C$44,0))</f>
        <v>0</v>
      </c>
      <c r="FC64" s="1">
        <f>IF(Supuestos!$D$3+DV1&lt;100,$AI$9*Supuestos!$C$44,IF(Supuestos!$D$3+DV1=100,$AI$9*Supuestos!$C$44,0))</f>
        <v>0</v>
      </c>
      <c r="FD64" s="1">
        <f>IF(Supuestos!$D$3+DW1&lt;100,$AI$9*Supuestos!$C$44,IF(Supuestos!$D$3+DW1=100,$AI$9*Supuestos!$C$44,0))</f>
        <v>0</v>
      </c>
      <c r="FE64" s="1">
        <f>IF(Supuestos!$D$3+DX1&lt;100,$AI$9*Supuestos!$C$44,IF(Supuestos!$D$3+DX1=100,$AI$9*Supuestos!$C$44,0))</f>
        <v>0</v>
      </c>
      <c r="FF64" s="1">
        <f>IF(Supuestos!$D$3+DY1&lt;100,$AI$9*Supuestos!$C$44,IF(Supuestos!$D$3+DY1=100,$AI$9*Supuestos!$C$44,0))</f>
        <v>0</v>
      </c>
      <c r="FG64" s="1">
        <f>IF(Supuestos!$D$3+DZ1&lt;100,$AI$9*Supuestos!$C$44,IF(Supuestos!$D$3+DZ1=100,$AI$9*Supuestos!$C$44,0))</f>
        <v>0</v>
      </c>
      <c r="FH64" s="1">
        <f>IF(Supuestos!$D$3+EA1&lt;100,$AI$9*Supuestos!$C$44,IF(Supuestos!$D$3+EA1=100,$AI$9*Supuestos!$C$44,0))</f>
        <v>0</v>
      </c>
      <c r="FI64" s="1">
        <f>IF(Supuestos!$D$3+EB1&lt;100,$AI$9*Supuestos!$C$44,IF(Supuestos!$D$3+EB1=100,$AI$9*Supuestos!$C$44,0))</f>
        <v>0</v>
      </c>
      <c r="FJ64" s="1">
        <f>IF(Supuestos!$D$3+EC1&lt;100,$AI$9*Supuestos!$C$44,IF(Supuestos!$D$3+EC1=100,$AI$9*Supuestos!$C$44,0))</f>
        <v>0</v>
      </c>
    </row>
    <row r="65" spans="1:198" x14ac:dyDescent="0.35">
      <c r="A65" s="128">
        <v>34</v>
      </c>
      <c r="AI65" s="129"/>
      <c r="AJ65" s="1">
        <f>AJ$9*Supuestos!$D$3*Supuestos!$C$44</f>
        <v>0</v>
      </c>
      <c r="AK65" s="1">
        <f>IF(Supuestos!$D$3+C1&lt;100,$AJ$9*Supuestos!$C$44,IF(Supuestos!$D$3+C1=100,$AJ$9*Supuestos!$C$44,0))</f>
        <v>0</v>
      </c>
      <c r="AL65" s="1">
        <f>IF(Supuestos!$D$3+D1&lt;100,$AJ$9*Supuestos!$C$44,IF(Supuestos!$D$3+D1=100,$AJ$9*Supuestos!$C$44,0))</f>
        <v>0</v>
      </c>
      <c r="AM65" s="1">
        <f>IF(Supuestos!$D$3+E1&lt;100,$AJ$9*Supuestos!$C$44,IF(Supuestos!$D$3+E1=100,$AJ$9*Supuestos!$C$44,0))</f>
        <v>0</v>
      </c>
      <c r="AN65" s="1">
        <f>IF(Supuestos!$D$3+F1&lt;100,$AJ$9*Supuestos!$C$44,IF(Supuestos!$D$3+F1=100,$AJ$9*Supuestos!$C$44,0))</f>
        <v>0</v>
      </c>
      <c r="AO65" s="1">
        <f>IF(Supuestos!$D$3+G1&lt;100,$AJ$9*Supuestos!$C$44,IF(Supuestos!$D$3+G1=100,$AJ$9*Supuestos!$C$44,0))</f>
        <v>0</v>
      </c>
      <c r="AP65" s="1">
        <f>IF(Supuestos!$D$3+H1&lt;100,$AJ$9*Supuestos!$C$44,IF(Supuestos!$D$3+H1=100,$AJ$9*Supuestos!$C$44,0))</f>
        <v>0</v>
      </c>
      <c r="AQ65" s="1">
        <f>IF(Supuestos!$D$3+I1&lt;100,$AJ$9*Supuestos!$C$44,IF(Supuestos!$D$3+I1=100,$AJ$9*Supuestos!$C$44,0))</f>
        <v>0</v>
      </c>
      <c r="AR65" s="1">
        <f>IF(Supuestos!$D$3+J1&lt;100,$AJ$9*Supuestos!$C$44,IF(Supuestos!$D$3+J1=100,$AJ$9*Supuestos!$C$44,0))</f>
        <v>0</v>
      </c>
      <c r="AS65" s="1">
        <f>IF(Supuestos!$D$3+K1&lt;100,$AJ$9*Supuestos!$C$44,IF(Supuestos!$D$3+K1=100,$AJ$9*Supuestos!$C$44,0))</f>
        <v>0</v>
      </c>
      <c r="AT65" s="1">
        <f>IF(Supuestos!$D$3+L1&lt;100,$AJ$9*Supuestos!$C$44,IF(Supuestos!$D$3+L1=100,$AJ$9*Supuestos!$C$44,0))</f>
        <v>0</v>
      </c>
      <c r="AU65" s="1">
        <f>IF(Supuestos!$D$3+M1&lt;100,$AJ$9*Supuestos!$C$44,IF(Supuestos!$D$3+M1=100,$AJ$9*Supuestos!$C$44,0))</f>
        <v>0</v>
      </c>
      <c r="AV65" s="1">
        <f>IF(Supuestos!$D$3+N1&lt;100,$AJ$9*Supuestos!$C$44,IF(Supuestos!$D$3+N1=100,$AJ$9*Supuestos!$C$44,0))</f>
        <v>0</v>
      </c>
      <c r="AW65" s="1">
        <f>IF(Supuestos!$D$3+O1&lt;100,$AJ$9*Supuestos!$C$44,IF(Supuestos!$D$3+O1=100,$AJ$9*Supuestos!$C$44,0))</f>
        <v>0</v>
      </c>
      <c r="AX65" s="1">
        <f>IF(Supuestos!$D$3+P1&lt;100,$AJ$9*Supuestos!$C$44,IF(Supuestos!$D$3+P1=100,$AJ$9*Supuestos!$C$44,0))</f>
        <v>0</v>
      </c>
      <c r="AY65" s="1">
        <f>IF(Supuestos!$D$3+Q1&lt;100,$AJ$9*Supuestos!$C$44,IF(Supuestos!$D$3+Q1=100,$AJ$9*Supuestos!$C$44,0))</f>
        <v>0</v>
      </c>
      <c r="AZ65" s="1">
        <f>IF(Supuestos!$D$3+R1&lt;100,$AJ$9*Supuestos!$C$44,IF(Supuestos!$D$3+R1=100,$AJ$9*Supuestos!$C$44,0))</f>
        <v>0</v>
      </c>
      <c r="BA65" s="1">
        <f>IF(Supuestos!$D$3+S1&lt;100,$AJ$9*Supuestos!$C$44,IF(Supuestos!$D$3+S1=100,$AJ$9*Supuestos!$C$44,0))</f>
        <v>0</v>
      </c>
      <c r="BB65" s="1">
        <f>IF(Supuestos!$D$3+T1&lt;100,$AJ$9*Supuestos!$C$44,IF(Supuestos!$D$3+T1=100,$AJ$9*Supuestos!$C$44,0))</f>
        <v>0</v>
      </c>
      <c r="BC65" s="1">
        <f>IF(Supuestos!$D$3+U1&lt;100,$AJ$9*Supuestos!$C$44,IF(Supuestos!$D$3+U1=100,$AJ$9*Supuestos!$C$44,0))</f>
        <v>0</v>
      </c>
      <c r="BD65" s="1">
        <f>IF(Supuestos!$D$3+V1&lt;100,$AJ$9*Supuestos!$C$44,IF(Supuestos!$D$3+V1=100,$AJ$9*Supuestos!$C$44,0))</f>
        <v>0</v>
      </c>
      <c r="BE65" s="1">
        <f>IF(Supuestos!$D$3+W1&lt;100,$AJ$9*Supuestos!$C$44,IF(Supuestos!$D$3+W1=100,$AJ$9*Supuestos!$C$44,0))</f>
        <v>0</v>
      </c>
      <c r="BF65" s="1">
        <f>IF(Supuestos!$D$3+X1&lt;100,$AJ$9*Supuestos!$C$44,IF(Supuestos!$D$3+X1=100,$AJ$9*Supuestos!$C$44,0))</f>
        <v>0</v>
      </c>
      <c r="BG65" s="1">
        <f>IF(Supuestos!$D$3+Y1&lt;100,$AJ$9*Supuestos!$C$44,IF(Supuestos!$D$3+Y1=100,$AJ$9*Supuestos!$C$44,0))</f>
        <v>0</v>
      </c>
      <c r="BH65" s="1">
        <f>IF(Supuestos!$D$3+Z1&lt;100,$AJ$9*Supuestos!$C$44,IF(Supuestos!$D$3+Z1=100,$AJ$9*Supuestos!$C$44,0))</f>
        <v>0</v>
      </c>
      <c r="BI65" s="1">
        <f>IF(Supuestos!$D$3+AA1&lt;100,$AJ$9*Supuestos!$C$44,IF(Supuestos!$D$3+AA1=100,$AJ$9*Supuestos!$C$44,0))</f>
        <v>0</v>
      </c>
      <c r="BJ65" s="1">
        <f>IF(Supuestos!$D$3+AB1&lt;100,$AJ$9*Supuestos!$C$44,IF(Supuestos!$D$3+AB1=100,$AJ$9*Supuestos!$C$44,0))</f>
        <v>0</v>
      </c>
      <c r="BK65" s="1">
        <f>IF(Supuestos!$D$3+AC1&lt;100,$AJ$9*Supuestos!$C$44,IF(Supuestos!$D$3+AC1=100,$AJ$9*Supuestos!$C$44,0))</f>
        <v>0</v>
      </c>
      <c r="BL65" s="1">
        <f>IF(Supuestos!$D$3+AD1&lt;100,$AJ$9*Supuestos!$C$44,IF(Supuestos!$D$3+AD1=100,$AJ$9*Supuestos!$C$44,0))</f>
        <v>0</v>
      </c>
      <c r="BM65" s="1">
        <f>IF(Supuestos!$D$3+AE1&lt;100,$AJ$9*Supuestos!$C$44,IF(Supuestos!$D$3+AE1=100,$AJ$9*Supuestos!$C$44,0))</f>
        <v>0</v>
      </c>
      <c r="BN65" s="1">
        <f>IF(Supuestos!$D$3+AF1&lt;100,$AJ$9*Supuestos!$C$44,IF(Supuestos!$D$3+AF1=100,$AJ$9*Supuestos!$C$44,0))</f>
        <v>0</v>
      </c>
      <c r="BO65" s="1">
        <f>IF(Supuestos!$D$3+AG1&lt;100,$AJ$9*Supuestos!$C$44,IF(Supuestos!$D$3+AG1=100,$AJ$9*Supuestos!$C$44,0))</f>
        <v>0</v>
      </c>
      <c r="BP65" s="1">
        <f>IF(Supuestos!$D$3+AH1&lt;100,$AJ$9*Supuestos!$C$44,IF(Supuestos!$D$3+AH1=100,$AJ$9*Supuestos!$C$44,0))</f>
        <v>0</v>
      </c>
      <c r="BQ65" s="1">
        <f>IF(Supuestos!$D$3+AI1&lt;100,$AJ$9*Supuestos!$C$44,IF(Supuestos!$D$3+AI1=100,$AJ$9*Supuestos!$C$44,0))</f>
        <v>0</v>
      </c>
      <c r="BR65" s="1">
        <f>IF(Supuestos!$D$3+AJ1&lt;100,$AJ$9*Supuestos!$C$44,IF(Supuestos!$D$3+AJ1=100,$AJ$9*Supuestos!$C$44,0))</f>
        <v>0</v>
      </c>
      <c r="BS65" s="1">
        <f>IF(Supuestos!$D$3+AK1&lt;100,$AJ$9*Supuestos!$C$44,IF(Supuestos!$D$3+AK1=100,$AJ$9*Supuestos!$C$44,0))</f>
        <v>0</v>
      </c>
      <c r="BT65" s="1">
        <f>IF(Supuestos!$D$3+AL1&lt;100,$AJ$9*Supuestos!$C$44,IF(Supuestos!$D$3+AL1=100,$AJ$9*Supuestos!$C$44,0))</f>
        <v>0</v>
      </c>
      <c r="BU65" s="1">
        <f>IF(Supuestos!$D$3+AM1&lt;100,$AJ$9*Supuestos!$C$44,IF(Supuestos!$D$3+AM1=100,$AJ$9*Supuestos!$C$44,0))</f>
        <v>0</v>
      </c>
      <c r="BV65" s="1">
        <f>IF(Supuestos!$D$3+AN1&lt;100,$AJ$9*Supuestos!$C$44,IF(Supuestos!$D$3+AN1=100,$AJ$9*Supuestos!$C$44,0))</f>
        <v>0</v>
      </c>
      <c r="BW65" s="1">
        <f>IF(Supuestos!$D$3+AO1&lt;100,$AJ$9*Supuestos!$C$44,IF(Supuestos!$D$3+AO1=100,$AJ$9*Supuestos!$C$44,0))</f>
        <v>0</v>
      </c>
      <c r="BX65" s="1">
        <f>IF(Supuestos!$D$3+AP1&lt;100,$AJ$9*Supuestos!$C$44,IF(Supuestos!$D$3+AP1=100,$AJ$9*Supuestos!$C$44,0))</f>
        <v>0</v>
      </c>
      <c r="BY65" s="1">
        <f>IF(Supuestos!$D$3+AQ1&lt;100,$AJ$9*Supuestos!$C$44,IF(Supuestos!$D$3+AQ1=100,$AJ$9*Supuestos!$C$44,0))</f>
        <v>0</v>
      </c>
      <c r="BZ65" s="1">
        <f>IF(Supuestos!$D$3+AR1&lt;100,$AJ$9*Supuestos!$C$44,IF(Supuestos!$D$3+AR1=100,$AJ$9*Supuestos!$C$44,0))</f>
        <v>0</v>
      </c>
      <c r="CA65" s="1">
        <f>IF(Supuestos!$D$3+AS1&lt;100,$AJ$9*Supuestos!$C$44,IF(Supuestos!$D$3+AS1=100,$AJ$9*Supuestos!$C$44,0))</f>
        <v>0</v>
      </c>
      <c r="CB65" s="1">
        <f>IF(Supuestos!$D$3+AT1&lt;100,$AJ$9*Supuestos!$C$44,IF(Supuestos!$D$3+AT1=100,$AJ$9*Supuestos!$C$44,0))</f>
        <v>0</v>
      </c>
      <c r="CC65" s="1">
        <f>IF(Supuestos!$D$3+AU1&lt;100,$AJ$9*Supuestos!$C$44,IF(Supuestos!$D$3+AU1=100,$AJ$9*Supuestos!$C$44,0))</f>
        <v>0</v>
      </c>
      <c r="CD65" s="1">
        <f>IF(Supuestos!$D$3+AV1&lt;100,$AJ$9*Supuestos!$C$44,IF(Supuestos!$D$3+AV1=100,$AJ$9*Supuestos!$C$44,0))</f>
        <v>0</v>
      </c>
      <c r="CE65" s="1">
        <f>IF(Supuestos!$D$3+AW1&lt;100,$AJ$9*Supuestos!$C$44,IF(Supuestos!$D$3+AW1=100,$AJ$9*Supuestos!$C$44,0))</f>
        <v>0</v>
      </c>
      <c r="CF65" s="1">
        <f>IF(Supuestos!$D$3+AX1&lt;100,$AJ$9*Supuestos!$C$44,IF(Supuestos!$D$3+AX1=100,$AJ$9*Supuestos!$C$44,0))</f>
        <v>0</v>
      </c>
      <c r="CG65" s="1">
        <f>IF(Supuestos!$D$3+AY1&lt;100,$AJ$9*Supuestos!$C$44,IF(Supuestos!$D$3+AY1=100,$AJ$9*Supuestos!$C$44,0))</f>
        <v>0</v>
      </c>
      <c r="CH65" s="1">
        <f>IF(Supuestos!$D$3+AZ1&lt;100,$AJ$9*Supuestos!$C$44,IF(Supuestos!$D$3+AZ1=100,$AJ$9*Supuestos!$C$44,0))</f>
        <v>0</v>
      </c>
      <c r="CI65" s="1">
        <f>IF(Supuestos!$D$3+BA1&lt;100,$AJ$9*Supuestos!$C$44,IF(Supuestos!$D$3+BA1=100,$AJ$9*Supuestos!$C$44,0))</f>
        <v>0</v>
      </c>
      <c r="CJ65" s="1">
        <f>IF(Supuestos!$D$3+BB1&lt;100,$AJ$9*Supuestos!$C$44,IF(Supuestos!$D$3+BB1=100,$AJ$9*Supuestos!$C$44,0))</f>
        <v>0</v>
      </c>
      <c r="CK65" s="1">
        <f>IF(Supuestos!$D$3+BC1&lt;100,$AJ$9*Supuestos!$C$44,IF(Supuestos!$D$3+BC1=100,$AJ$9*Supuestos!$C$44,0))</f>
        <v>0</v>
      </c>
      <c r="CL65" s="1">
        <f>IF(Supuestos!$D$3+BD1&lt;100,$AJ$9*Supuestos!$C$44,IF(Supuestos!$D$3+BD1=100,$AJ$9*Supuestos!$C$44,0))</f>
        <v>0</v>
      </c>
      <c r="CM65" s="1">
        <f>IF(Supuestos!$D$3+BE1&lt;100,$AJ$9*Supuestos!$C$44,IF(Supuestos!$D$3+BE1=100,$AJ$9*Supuestos!$C$44,0))</f>
        <v>0</v>
      </c>
      <c r="CN65" s="1">
        <f>IF(Supuestos!$D$3+BF1&lt;100,$AJ$9*Supuestos!$C$44,IF(Supuestos!$D$3+BF1=100,$AJ$9*Supuestos!$C$44,0))</f>
        <v>0</v>
      </c>
      <c r="CO65" s="1">
        <f>IF(Supuestos!$D$3+BG1&lt;100,$AJ$9*Supuestos!$C$44,IF(Supuestos!$D$3+BG1=100,$AJ$9*Supuestos!$C$44,0))</f>
        <v>0</v>
      </c>
      <c r="CP65" s="1">
        <f>IF(Supuestos!$D$3+BH1&lt;100,$AJ$9*Supuestos!$C$44,IF(Supuestos!$D$3+BH1=100,$AJ$9*Supuestos!$C$44,0))</f>
        <v>0</v>
      </c>
      <c r="CQ65" s="1">
        <f>IF(Supuestos!$D$3+BI1&lt;100,$AJ$9*Supuestos!$C$44,IF(Supuestos!$D$3+BI1=100,$AJ$9*Supuestos!$C$44,0))</f>
        <v>0</v>
      </c>
      <c r="CR65" s="1">
        <f>IF(Supuestos!$D$3+BJ1&lt;100,$AJ$9*Supuestos!$C$44,IF(Supuestos!$D$3+BJ1=100,$AJ$9*Supuestos!$C$44,0))</f>
        <v>0</v>
      </c>
      <c r="CS65" s="1">
        <f>IF(Supuestos!$D$3+BK1&lt;100,$AJ$9*Supuestos!$C$44,IF(Supuestos!$D$3+BK1=100,$AJ$9*Supuestos!$C$44,0))</f>
        <v>0</v>
      </c>
      <c r="CT65" s="1">
        <f>IF(Supuestos!$D$3+BL1&lt;100,$AJ$9*Supuestos!$C$44,IF(Supuestos!$D$3+BL1=100,$AJ$9*Supuestos!$C$44,0))</f>
        <v>0</v>
      </c>
      <c r="CU65" s="1">
        <f>IF(Supuestos!$D$3+BM1&lt;100,$AJ$9*Supuestos!$C$44,IF(Supuestos!$D$3+BM1=100,$AJ$9*Supuestos!$C$44,0))</f>
        <v>0</v>
      </c>
      <c r="CV65" s="1">
        <f>IF(Supuestos!$D$3+BN1&lt;100,$AJ$9*Supuestos!$C$44,IF(Supuestos!$D$3+BN1=100,$AJ$9*Supuestos!$C$44,0))</f>
        <v>0</v>
      </c>
      <c r="CW65" s="1">
        <f>IF(Supuestos!$D$3+BO1&lt;100,$AJ$9*Supuestos!$C$44,IF(Supuestos!$D$3+BO1=100,$AJ$9*Supuestos!$C$44,0))</f>
        <v>0</v>
      </c>
      <c r="CX65" s="1">
        <f>IF(Supuestos!$D$3+BP1&lt;100,$AJ$9*Supuestos!$C$44,IF(Supuestos!$D$3+BP1=100,$AJ$9*Supuestos!$C$44,0))</f>
        <v>0</v>
      </c>
      <c r="EZ65" s="1">
        <f>IF(Supuestos!$D$3+DR1&lt;100,$AJ$9*Supuestos!$C$44,IF(Supuestos!$D$3+DR1=100,$AJ$9*Supuestos!$C$44,0))</f>
        <v>0</v>
      </c>
      <c r="FA65" s="1">
        <f>IF(Supuestos!$D$3+DS1&lt;100,$AJ$9*Supuestos!$C$44,IF(Supuestos!$D$3+DS1=100,$AJ$9*Supuestos!$C$44,0))</f>
        <v>0</v>
      </c>
      <c r="FB65" s="1">
        <f>IF(Supuestos!$D$3+DT1&lt;100,$AJ$9*Supuestos!$C$44,IF(Supuestos!$D$3+DT1=100,$AJ$9*Supuestos!$C$44,0))</f>
        <v>0</v>
      </c>
      <c r="FC65" s="1">
        <f>IF(Supuestos!$D$3+DU1&lt;100,$AJ$9*Supuestos!$C$44,IF(Supuestos!$D$3+DU1=100,$AJ$9*Supuestos!$C$44,0))</f>
        <v>0</v>
      </c>
      <c r="FD65" s="1">
        <f>IF(Supuestos!$D$3+DV1&lt;100,$AJ$9*Supuestos!$C$44,IF(Supuestos!$D$3+DV1=100,$AJ$9*Supuestos!$C$44,0))</f>
        <v>0</v>
      </c>
      <c r="FE65" s="1">
        <f>IF(Supuestos!$D$3+DW1&lt;100,$AJ$9*Supuestos!$C$44,IF(Supuestos!$D$3+DW1=100,$AJ$9*Supuestos!$C$44,0))</f>
        <v>0</v>
      </c>
      <c r="FF65" s="1">
        <f>IF(Supuestos!$D$3+DX1&lt;100,$AJ$9*Supuestos!$C$44,IF(Supuestos!$D$3+DX1=100,$AJ$9*Supuestos!$C$44,0))</f>
        <v>0</v>
      </c>
      <c r="FG65" s="1">
        <f>IF(Supuestos!$D$3+DY1&lt;100,$AJ$9*Supuestos!$C$44,IF(Supuestos!$D$3+DY1=100,$AJ$9*Supuestos!$C$44,0))</f>
        <v>0</v>
      </c>
      <c r="FH65" s="1">
        <f>IF(Supuestos!$D$3+DZ1&lt;100,$AJ$9*Supuestos!$C$44,IF(Supuestos!$D$3+DZ1=100,$AJ$9*Supuestos!$C$44,0))</f>
        <v>0</v>
      </c>
      <c r="FI65" s="1">
        <f>IF(Supuestos!$D$3+EA1&lt;100,$AJ$9*Supuestos!$C$44,IF(Supuestos!$D$3+EA1=100,$AJ$9*Supuestos!$C$44,0))</f>
        <v>0</v>
      </c>
      <c r="FJ65" s="1">
        <f>IF(Supuestos!$D$3+EB1&lt;100,$AJ$9*Supuestos!$C$44,IF(Supuestos!$D$3+EB1=100,$AJ$9*Supuestos!$C$44,0))</f>
        <v>0</v>
      </c>
      <c r="FK65" s="1">
        <f>IF(Supuestos!$D$3+EC1&lt;100,$AJ$9*Supuestos!$C$44,IF(Supuestos!$D$3+EC1=100,$AJ$9*Supuestos!$C$44,0))</f>
        <v>0</v>
      </c>
      <c r="FL65" s="1">
        <f>IF(Supuestos!$D$3+ED1&lt;100,$AJ$9*Supuestos!$C$44,IF(Supuestos!$D$3+ED1=100,$AJ$9*Supuestos!$C$44,0))</f>
        <v>0</v>
      </c>
    </row>
    <row r="66" spans="1:198" x14ac:dyDescent="0.35">
      <c r="A66" s="128">
        <v>35</v>
      </c>
      <c r="AJ66" s="129"/>
      <c r="AK66" s="1">
        <f>AK$9*Supuestos!$D$3*Supuestos!$C$44</f>
        <v>0</v>
      </c>
      <c r="AL66" s="1">
        <f>IF(Supuestos!$D$3+C1&lt;100,$AK$9*Supuestos!$C$44,IF(Supuestos!$D$3+C1=100,$AK$9*Supuestos!$C$44,0))</f>
        <v>0</v>
      </c>
      <c r="AM66" s="1">
        <f>IF(Supuestos!$D$3+D1&lt;100,$AK$9*Supuestos!$C$44,IF(Supuestos!$D$3+D1=100,$AK$9*Supuestos!$C$44,0))</f>
        <v>0</v>
      </c>
      <c r="AN66" s="1">
        <f>IF(Supuestos!$D$3+E1&lt;100,$AK$9*Supuestos!$C$44,IF(Supuestos!$D$3+E1=100,$AK$9*Supuestos!$C$44,0))</f>
        <v>0</v>
      </c>
      <c r="AO66" s="1">
        <f>IF(Supuestos!$D$3+F1&lt;100,$AK$9*Supuestos!$C$44,IF(Supuestos!$D$3+F1=100,$AK$9*Supuestos!$C$44,0))</f>
        <v>0</v>
      </c>
      <c r="AP66" s="1">
        <f>IF(Supuestos!$D$3+G1&lt;100,$AK$9*Supuestos!$C$44,IF(Supuestos!$D$3+G1=100,$AK$9*Supuestos!$C$44,0))</f>
        <v>0</v>
      </c>
      <c r="AQ66" s="1">
        <f>IF(Supuestos!$D$3+H1&lt;100,$AK$9*Supuestos!$C$44,IF(Supuestos!$D$3+H1=100,$AK$9*Supuestos!$C$44,0))</f>
        <v>0</v>
      </c>
      <c r="AR66" s="1">
        <f>IF(Supuestos!$D$3+I1&lt;100,$AK$9*Supuestos!$C$44,IF(Supuestos!$D$3+I1=100,$AK$9*Supuestos!$C$44,0))</f>
        <v>0</v>
      </c>
      <c r="AS66" s="1">
        <f>IF(Supuestos!$D$3+J1&lt;100,$AK$9*Supuestos!$C$44,IF(Supuestos!$D$3+J1=100,$AK$9*Supuestos!$C$44,0))</f>
        <v>0</v>
      </c>
      <c r="AT66" s="1">
        <f>IF(Supuestos!$D$3+K1&lt;100,$AK$9*Supuestos!$C$44,IF(Supuestos!$D$3+K1=100,$AK$9*Supuestos!$C$44,0))</f>
        <v>0</v>
      </c>
      <c r="AU66" s="1">
        <f>IF(Supuestos!$D$3+L1&lt;100,$AK$9*Supuestos!$C$44,IF(Supuestos!$D$3+L1=100,$AK$9*Supuestos!$C$44,0))</f>
        <v>0</v>
      </c>
      <c r="AV66" s="1">
        <f>IF(Supuestos!$D$3+M1&lt;100,$AK$9*Supuestos!$C$44,IF(Supuestos!$D$3+M1=100,$AK$9*Supuestos!$C$44,0))</f>
        <v>0</v>
      </c>
      <c r="AW66" s="1">
        <f>IF(Supuestos!$D$3+N1&lt;100,$AK$9*Supuestos!$C$44,IF(Supuestos!$D$3+N1=100,$AK$9*Supuestos!$C$44,0))</f>
        <v>0</v>
      </c>
      <c r="AX66" s="1">
        <f>IF(Supuestos!$D$3+O1&lt;100,$AK$9*Supuestos!$C$44,IF(Supuestos!$D$3+O1=100,$AK$9*Supuestos!$C$44,0))</f>
        <v>0</v>
      </c>
      <c r="AY66" s="1">
        <f>IF(Supuestos!$D$3+P1&lt;100,$AK$9*Supuestos!$C$44,IF(Supuestos!$D$3+P1=100,$AK$9*Supuestos!$C$44,0))</f>
        <v>0</v>
      </c>
      <c r="AZ66" s="1">
        <f>IF(Supuestos!$D$3+Q1&lt;100,$AK$9*Supuestos!$C$44,IF(Supuestos!$D$3+Q1=100,$AK$9*Supuestos!$C$44,0))</f>
        <v>0</v>
      </c>
      <c r="BA66" s="1">
        <f>IF(Supuestos!$D$3+R1&lt;100,$AK$9*Supuestos!$C$44,IF(Supuestos!$D$3+R1=100,$AK$9*Supuestos!$C$44,0))</f>
        <v>0</v>
      </c>
      <c r="BB66" s="1">
        <f>IF(Supuestos!$D$3+S1&lt;100,$AK$9*Supuestos!$C$44,IF(Supuestos!$D$3+S1=100,$AK$9*Supuestos!$C$44,0))</f>
        <v>0</v>
      </c>
      <c r="BC66" s="1">
        <f>IF(Supuestos!$D$3+T1&lt;100,$AK$9*Supuestos!$C$44,IF(Supuestos!$D$3+T1=100,$AK$9*Supuestos!$C$44,0))</f>
        <v>0</v>
      </c>
      <c r="BD66" s="1">
        <f>IF(Supuestos!$D$3+U1&lt;100,$AK$9*Supuestos!$C$44,IF(Supuestos!$D$3+U1=100,$AK$9*Supuestos!$C$44,0))</f>
        <v>0</v>
      </c>
      <c r="BE66" s="1">
        <f>IF(Supuestos!$D$3+V1&lt;100,$AK$9*Supuestos!$C$44,IF(Supuestos!$D$3+V1=100,$AK$9*Supuestos!$C$44,0))</f>
        <v>0</v>
      </c>
      <c r="BF66" s="1">
        <f>IF(Supuestos!$D$3+W1&lt;100,$AK$9*Supuestos!$C$44,IF(Supuestos!$D$3+W1=100,$AK$9*Supuestos!$C$44,0))</f>
        <v>0</v>
      </c>
      <c r="BG66" s="1">
        <f>IF(Supuestos!$D$3+X1&lt;100,$AK$9*Supuestos!$C$44,IF(Supuestos!$D$3+X1=100,$AK$9*Supuestos!$C$44,0))</f>
        <v>0</v>
      </c>
      <c r="BH66" s="1">
        <f>IF(Supuestos!$D$3+Y1&lt;100,$AK$9*Supuestos!$C$44,IF(Supuestos!$D$3+Y1=100,$AK$9*Supuestos!$C$44,0))</f>
        <v>0</v>
      </c>
      <c r="BI66" s="1">
        <f>IF(Supuestos!$D$3+Z1&lt;100,$AK$9*Supuestos!$C$44,IF(Supuestos!$D$3+Z1=100,$AK$9*Supuestos!$C$44,0))</f>
        <v>0</v>
      </c>
      <c r="BJ66" s="1">
        <f>IF(Supuestos!$D$3+AA1&lt;100,$AK$9*Supuestos!$C$44,IF(Supuestos!$D$3+AA1=100,$AK$9*Supuestos!$C$44,0))</f>
        <v>0</v>
      </c>
      <c r="BK66" s="1">
        <f>IF(Supuestos!$D$3+AB1&lt;100,$AK$9*Supuestos!$C$44,IF(Supuestos!$D$3+AB1=100,$AK$9*Supuestos!$C$44,0))</f>
        <v>0</v>
      </c>
      <c r="BL66" s="1">
        <f>IF(Supuestos!$D$3+AC1&lt;100,$AK$9*Supuestos!$C$44,IF(Supuestos!$D$3+AC1=100,$AK$9*Supuestos!$C$44,0))</f>
        <v>0</v>
      </c>
      <c r="BM66" s="1">
        <f>IF(Supuestos!$D$3+AD1&lt;100,$AK$9*Supuestos!$C$44,IF(Supuestos!$D$3+AD1=100,$AK$9*Supuestos!$C$44,0))</f>
        <v>0</v>
      </c>
      <c r="BN66" s="1">
        <f>IF(Supuestos!$D$3+AE1&lt;100,$AK$9*Supuestos!$C$44,IF(Supuestos!$D$3+AE1=100,$AK$9*Supuestos!$C$44,0))</f>
        <v>0</v>
      </c>
      <c r="BO66" s="1">
        <f>IF(Supuestos!$D$3+AF1&lt;100,$AK$9*Supuestos!$C$44,IF(Supuestos!$D$3+AF1=100,$AK$9*Supuestos!$C$44,0))</f>
        <v>0</v>
      </c>
      <c r="BP66" s="1">
        <f>IF(Supuestos!$D$3+AG1&lt;100,$AK$9*Supuestos!$C$44,IF(Supuestos!$D$3+AG1=100,$AK$9*Supuestos!$C$44,0))</f>
        <v>0</v>
      </c>
      <c r="BQ66" s="1">
        <f>IF(Supuestos!$D$3+AH1&lt;100,$AK$9*Supuestos!$C$44,IF(Supuestos!$D$3+AH1=100,$AK$9*Supuestos!$C$44,0))</f>
        <v>0</v>
      </c>
      <c r="BR66" s="1">
        <f>IF(Supuestos!$D$3+AI1&lt;100,$AK$9*Supuestos!$C$44,IF(Supuestos!$D$3+AI1=100,$AK$9*Supuestos!$C$44,0))</f>
        <v>0</v>
      </c>
      <c r="BS66" s="1">
        <f>IF(Supuestos!$D$3+AJ1&lt;100,$AK$9*Supuestos!$C$44,IF(Supuestos!$D$3+AJ1=100,$AK$9*Supuestos!$C$44,0))</f>
        <v>0</v>
      </c>
      <c r="BT66" s="1">
        <f>IF(Supuestos!$D$3+AK1&lt;100,$AK$9*Supuestos!$C$44,IF(Supuestos!$D$3+AK1=100,$AK$9*Supuestos!$C$44,0))</f>
        <v>0</v>
      </c>
      <c r="BU66" s="1">
        <f>IF(Supuestos!$D$3+AL1&lt;100,$AK$9*Supuestos!$C$44,IF(Supuestos!$D$3+AL1=100,$AK$9*Supuestos!$C$44,0))</f>
        <v>0</v>
      </c>
      <c r="BV66" s="1">
        <f>IF(Supuestos!$D$3+AM1&lt;100,$AK$9*Supuestos!$C$44,IF(Supuestos!$D$3+AM1=100,$AK$9*Supuestos!$C$44,0))</f>
        <v>0</v>
      </c>
      <c r="BW66" s="1">
        <f>IF(Supuestos!$D$3+AN1&lt;100,$AK$9*Supuestos!$C$44,IF(Supuestos!$D$3+AN1=100,$AK$9*Supuestos!$C$44,0))</f>
        <v>0</v>
      </c>
      <c r="BX66" s="1">
        <f>IF(Supuestos!$D$3+AO1&lt;100,$AK$9*Supuestos!$C$44,IF(Supuestos!$D$3+AO1=100,$AK$9*Supuestos!$C$44,0))</f>
        <v>0</v>
      </c>
      <c r="BY66" s="1">
        <f>IF(Supuestos!$D$3+AP1&lt;100,$AK$9*Supuestos!$C$44,IF(Supuestos!$D$3+AP1=100,$AK$9*Supuestos!$C$44,0))</f>
        <v>0</v>
      </c>
      <c r="BZ66" s="1">
        <f>IF(Supuestos!$D$3+AQ1&lt;100,$AK$9*Supuestos!$C$44,IF(Supuestos!$D$3+AQ1=100,$AK$9*Supuestos!$C$44,0))</f>
        <v>0</v>
      </c>
      <c r="CA66" s="1">
        <f>IF(Supuestos!$D$3+AR1&lt;100,$AK$9*Supuestos!$C$44,IF(Supuestos!$D$3+AR1=100,$AK$9*Supuestos!$C$44,0))</f>
        <v>0</v>
      </c>
      <c r="CB66" s="1">
        <f>IF(Supuestos!$D$3+AS1&lt;100,$AK$9*Supuestos!$C$44,IF(Supuestos!$D$3+AS1=100,$AK$9*Supuestos!$C$44,0))</f>
        <v>0</v>
      </c>
      <c r="CC66" s="1">
        <f>IF(Supuestos!$D$3+AT1&lt;100,$AK$9*Supuestos!$C$44,IF(Supuestos!$D$3+AT1=100,$AK$9*Supuestos!$C$44,0))</f>
        <v>0</v>
      </c>
      <c r="CD66" s="1">
        <f>IF(Supuestos!$D$3+AU1&lt;100,$AK$9*Supuestos!$C$44,IF(Supuestos!$D$3+AU1=100,$AK$9*Supuestos!$C$44,0))</f>
        <v>0</v>
      </c>
      <c r="CE66" s="1">
        <f>IF(Supuestos!$D$3+AV1&lt;100,$AK$9*Supuestos!$C$44,IF(Supuestos!$D$3+AV1=100,$AK$9*Supuestos!$C$44,0))</f>
        <v>0</v>
      </c>
      <c r="CF66" s="1">
        <f>IF(Supuestos!$D$3+AW1&lt;100,$AK$9*Supuestos!$C$44,IF(Supuestos!$D$3+AW1=100,$AK$9*Supuestos!$C$44,0))</f>
        <v>0</v>
      </c>
      <c r="CG66" s="1">
        <f>IF(Supuestos!$D$3+AX1&lt;100,$AK$9*Supuestos!$C$44,IF(Supuestos!$D$3+AX1=100,$AK$9*Supuestos!$C$44,0))</f>
        <v>0</v>
      </c>
      <c r="CH66" s="1">
        <f>IF(Supuestos!$D$3+AY1&lt;100,$AK$9*Supuestos!$C$44,IF(Supuestos!$D$3+AY1=100,$AK$9*Supuestos!$C$44,0))</f>
        <v>0</v>
      </c>
      <c r="CI66" s="1">
        <f>IF(Supuestos!$D$3+AZ1&lt;100,$AK$9*Supuestos!$C$44,IF(Supuestos!$D$3+AZ1=100,$AK$9*Supuestos!$C$44,0))</f>
        <v>0</v>
      </c>
      <c r="CJ66" s="1">
        <f>IF(Supuestos!$D$3+BA1&lt;100,$AK$9*Supuestos!$C$44,IF(Supuestos!$D$3+BA1=100,$AK$9*Supuestos!$C$44,0))</f>
        <v>0</v>
      </c>
      <c r="CK66" s="1">
        <f>IF(Supuestos!$D$3+BB1&lt;100,$AK$9*Supuestos!$C$44,IF(Supuestos!$D$3+BB1=100,$AK$9*Supuestos!$C$44,0))</f>
        <v>0</v>
      </c>
      <c r="CL66" s="1">
        <f>IF(Supuestos!$D$3+BC1&lt;100,$AK$9*Supuestos!$C$44,IF(Supuestos!$D$3+BC1=100,$AK$9*Supuestos!$C$44,0))</f>
        <v>0</v>
      </c>
      <c r="CM66" s="1">
        <f>IF(Supuestos!$D$3+BD1&lt;100,$AK$9*Supuestos!$C$44,IF(Supuestos!$D$3+BD1=100,$AK$9*Supuestos!$C$44,0))</f>
        <v>0</v>
      </c>
      <c r="CN66" s="1">
        <f>IF(Supuestos!$D$3+BE1&lt;100,$AK$9*Supuestos!$C$44,IF(Supuestos!$D$3+BE1=100,$AK$9*Supuestos!$C$44,0))</f>
        <v>0</v>
      </c>
      <c r="CO66" s="1">
        <f>IF(Supuestos!$D$3+BF1&lt;100,$AK$9*Supuestos!$C$44,IF(Supuestos!$D$3+BF1=100,$AK$9*Supuestos!$C$44,0))</f>
        <v>0</v>
      </c>
      <c r="CP66" s="1">
        <f>IF(Supuestos!$D$3+BG1&lt;100,$AK$9*Supuestos!$C$44,IF(Supuestos!$D$3+BG1=100,$AK$9*Supuestos!$C$44,0))</f>
        <v>0</v>
      </c>
      <c r="CQ66" s="1">
        <f>IF(Supuestos!$D$3+BH1&lt;100,$AK$9*Supuestos!$C$44,IF(Supuestos!$D$3+BH1=100,$AK$9*Supuestos!$C$44,0))</f>
        <v>0</v>
      </c>
      <c r="CR66" s="1">
        <f>IF(Supuestos!$D$3+BI1&lt;100,$AK$9*Supuestos!$C$44,IF(Supuestos!$D$3+BI1=100,$AK$9*Supuestos!$C$44,0))</f>
        <v>0</v>
      </c>
      <c r="CS66" s="1">
        <f>IF(Supuestos!$D$3+BJ1&lt;100,$AK$9*Supuestos!$C$44,IF(Supuestos!$D$3+BJ1=100,$AK$9*Supuestos!$C$44,0))</f>
        <v>0</v>
      </c>
      <c r="CT66" s="1">
        <f>IF(Supuestos!$D$3+BK1&lt;100,$AK$9*Supuestos!$C$44,IF(Supuestos!$D$3+BK1=100,$AK$9*Supuestos!$C$44,0))</f>
        <v>0</v>
      </c>
      <c r="CU66" s="1">
        <f>IF(Supuestos!$D$3+BL1&lt;100,$AK$9*Supuestos!$C$44,IF(Supuestos!$D$3+BL1=100,$AK$9*Supuestos!$C$44,0))</f>
        <v>0</v>
      </c>
      <c r="CV66" s="1">
        <f>IF(Supuestos!$D$3+BM1&lt;100,$AK$9*Supuestos!$C$44,IF(Supuestos!$D$3+BM1=100,$AK$9*Supuestos!$C$44,0))</f>
        <v>0</v>
      </c>
      <c r="CW66" s="1">
        <f>IF(Supuestos!$D$3+BN1&lt;100,$AK$9*Supuestos!$C$44,IF(Supuestos!$D$3+BN1=100,$AK$9*Supuestos!$C$44,0))</f>
        <v>0</v>
      </c>
      <c r="CX66" s="1">
        <f>IF(Supuestos!$D$3+BO1&lt;100,$AK$9*Supuestos!$C$44,IF(Supuestos!$D$3+BO1=100,$AK$9*Supuestos!$C$44,0))</f>
        <v>0</v>
      </c>
      <c r="EZ66" s="1">
        <f>IF(Supuestos!$D$3+DQ1&lt;100,$AK$9*Supuestos!$C$44,IF(Supuestos!$D$3+DQ1=100,$AK$9*Supuestos!$C$44,0))</f>
        <v>0</v>
      </c>
      <c r="FA66" s="1">
        <f>IF(Supuestos!$D$3+DR1&lt;100,$AK$9*Supuestos!$C$44,IF(Supuestos!$D$3+DR1=100,$AK$9*Supuestos!$C$44,0))</f>
        <v>0</v>
      </c>
      <c r="FB66" s="1">
        <f>IF(Supuestos!$D$3+DS1&lt;100,$AK$9*Supuestos!$C$44,IF(Supuestos!$D$3+DS1=100,$AK$9*Supuestos!$C$44,0))</f>
        <v>0</v>
      </c>
      <c r="FC66" s="1">
        <f>IF(Supuestos!$D$3+DT1&lt;100,$AK$9*Supuestos!$C$44,IF(Supuestos!$D$3+DT1=100,$AK$9*Supuestos!$C$44,0))</f>
        <v>0</v>
      </c>
      <c r="FD66" s="1">
        <f>IF(Supuestos!$D$3+DU1&lt;100,$AK$9*Supuestos!$C$44,IF(Supuestos!$D$3+DU1=100,$AK$9*Supuestos!$C$44,0))</f>
        <v>0</v>
      </c>
      <c r="FE66" s="1">
        <f>IF(Supuestos!$D$3+DV1&lt;100,$AK$9*Supuestos!$C$44,IF(Supuestos!$D$3+DV1=100,$AK$9*Supuestos!$C$44,0))</f>
        <v>0</v>
      </c>
      <c r="FF66" s="1">
        <f>IF(Supuestos!$D$3+DW1&lt;100,$AK$9*Supuestos!$C$44,IF(Supuestos!$D$3+DW1=100,$AK$9*Supuestos!$C$44,0))</f>
        <v>0</v>
      </c>
      <c r="FG66" s="1">
        <f>IF(Supuestos!$D$3+DX1&lt;100,$AK$9*Supuestos!$C$44,IF(Supuestos!$D$3+DX1=100,$AK$9*Supuestos!$C$44,0))</f>
        <v>0</v>
      </c>
      <c r="FH66" s="1">
        <f>IF(Supuestos!$D$3+DY1&lt;100,$AK$9*Supuestos!$C$44,IF(Supuestos!$D$3+DY1=100,$AK$9*Supuestos!$C$44,0))</f>
        <v>0</v>
      </c>
      <c r="FI66" s="1">
        <f>IF(Supuestos!$D$3+DZ1&lt;100,$AK$9*Supuestos!$C$44,IF(Supuestos!$D$3+DZ1=100,$AK$9*Supuestos!$C$44,0))</f>
        <v>0</v>
      </c>
      <c r="FJ66" s="1">
        <f>IF(Supuestos!$D$3+EA1&lt;100,$AK$9*Supuestos!$C$44,IF(Supuestos!$D$3+EA1=100,$AK$9*Supuestos!$C$44,0))</f>
        <v>0</v>
      </c>
      <c r="FK66" s="1">
        <f>IF(Supuestos!$D$3+EB1&lt;100,$AK$9*Supuestos!$C$44,IF(Supuestos!$D$3+EB1=100,$AK$9*Supuestos!$C$44,0))</f>
        <v>0</v>
      </c>
      <c r="FL66" s="1">
        <f>IF(Supuestos!$D$3+EC1&lt;100,$AK$9*Supuestos!$C$44,IF(Supuestos!$D$3+EC1=100,$AK$9*Supuestos!$C$44,0))</f>
        <v>0</v>
      </c>
      <c r="FM66" s="1">
        <f>IF(Supuestos!$D$3+ED1&lt;100,$AK$9*Supuestos!$C$44,IF(Supuestos!$D$3+ED1=100,$AK$9*Supuestos!$C$44,0))</f>
        <v>0</v>
      </c>
      <c r="FN66" s="1">
        <f>IF(Supuestos!$D$3+EE1&lt;100,$AK$9*Supuestos!$C$44,IF(Supuestos!$D$3+EE1=100,$AK$9*Supuestos!$C$44,0))</f>
        <v>0</v>
      </c>
    </row>
    <row r="67" spans="1:198" x14ac:dyDescent="0.35">
      <c r="A67" s="128">
        <v>36</v>
      </c>
      <c r="AK67" s="129"/>
      <c r="AL67" s="1">
        <f>AL$9*Supuestos!$D$3*Supuestos!$C$44</f>
        <v>0</v>
      </c>
      <c r="AM67" s="1">
        <f>IF(Supuestos!$D$3+C1&lt;100,$AL$9*Supuestos!$C$44,IF(Supuestos!$D$3+C1=100,$AL$9*Supuestos!$C$44,0))</f>
        <v>0</v>
      </c>
      <c r="AN67" s="1">
        <f>IF(Supuestos!$D$3+D1&lt;100,$AL$9*Supuestos!$C$44,IF(Supuestos!$D$3+D1=100,$AL$9*Supuestos!$C$44,0))</f>
        <v>0</v>
      </c>
      <c r="AO67" s="1">
        <f>IF(Supuestos!$D$3+E1&lt;100,$AL$9*Supuestos!$C$44,IF(Supuestos!$D$3+E1=100,$AL$9*Supuestos!$C$44,0))</f>
        <v>0</v>
      </c>
      <c r="AP67" s="1">
        <f>IF(Supuestos!$D$3+F1&lt;100,$AL$9*Supuestos!$C$44,IF(Supuestos!$D$3+F1=100,$AL$9*Supuestos!$C$44,0))</f>
        <v>0</v>
      </c>
      <c r="AQ67" s="1">
        <f>IF(Supuestos!$D$3+G1&lt;100,$AL$9*Supuestos!$C$44,IF(Supuestos!$D$3+G1=100,$AL$9*Supuestos!$C$44,0))</f>
        <v>0</v>
      </c>
      <c r="AR67" s="1">
        <f>IF(Supuestos!$D$3+H1&lt;100,$AL$9*Supuestos!$C$44,IF(Supuestos!$D$3+H1=100,$AL$9*Supuestos!$C$44,0))</f>
        <v>0</v>
      </c>
      <c r="AS67" s="1">
        <f>IF(Supuestos!$D$3+I1&lt;100,$AL$9*Supuestos!$C$44,IF(Supuestos!$D$3+I1=100,$AL$9*Supuestos!$C$44,0))</f>
        <v>0</v>
      </c>
      <c r="AT67" s="1">
        <f>IF(Supuestos!$D$3+J1&lt;100,$AL$9*Supuestos!$C$44,IF(Supuestos!$D$3+J1=100,$AL$9*Supuestos!$C$44,0))</f>
        <v>0</v>
      </c>
      <c r="AU67" s="1">
        <f>IF(Supuestos!$D$3+K1&lt;100,$AL$9*Supuestos!$C$44,IF(Supuestos!$D$3+K1=100,$AL$9*Supuestos!$C$44,0))</f>
        <v>0</v>
      </c>
      <c r="AV67" s="1">
        <f>IF(Supuestos!$D$3+L1&lt;100,$AL$9*Supuestos!$C$44,IF(Supuestos!$D$3+L1=100,$AL$9*Supuestos!$C$44,0))</f>
        <v>0</v>
      </c>
      <c r="AW67" s="1">
        <f>IF(Supuestos!$D$3+M1&lt;100,$AL$9*Supuestos!$C$44,IF(Supuestos!$D$3+M1=100,$AL$9*Supuestos!$C$44,0))</f>
        <v>0</v>
      </c>
      <c r="AX67" s="1">
        <f>IF(Supuestos!$D$3+N1&lt;100,$AL$9*Supuestos!$C$44,IF(Supuestos!$D$3+N1=100,$AL$9*Supuestos!$C$44,0))</f>
        <v>0</v>
      </c>
      <c r="AY67" s="1">
        <f>IF(Supuestos!$D$3+O1&lt;100,$AL$9*Supuestos!$C$44,IF(Supuestos!$D$3+O1=100,$AL$9*Supuestos!$C$44,0))</f>
        <v>0</v>
      </c>
      <c r="AZ67" s="1">
        <f>IF(Supuestos!$D$3+P1&lt;100,$AL$9*Supuestos!$C$44,IF(Supuestos!$D$3+P1=100,$AL$9*Supuestos!$C$44,0))</f>
        <v>0</v>
      </c>
      <c r="BA67" s="1">
        <f>IF(Supuestos!$D$3+Q1&lt;100,$AL$9*Supuestos!$C$44,IF(Supuestos!$D$3+Q1=100,$AL$9*Supuestos!$C$44,0))</f>
        <v>0</v>
      </c>
      <c r="BB67" s="1">
        <f>IF(Supuestos!$D$3+R1&lt;100,$AL$9*Supuestos!$C$44,IF(Supuestos!$D$3+R1=100,$AL$9*Supuestos!$C$44,0))</f>
        <v>0</v>
      </c>
      <c r="BC67" s="1">
        <f>IF(Supuestos!$D$3+S1&lt;100,$AL$9*Supuestos!$C$44,IF(Supuestos!$D$3+S1=100,$AL$9*Supuestos!$C$44,0))</f>
        <v>0</v>
      </c>
      <c r="BD67" s="1">
        <f>IF(Supuestos!$D$3+T1&lt;100,$AL$9*Supuestos!$C$44,IF(Supuestos!$D$3+T1=100,$AL$9*Supuestos!$C$44,0))</f>
        <v>0</v>
      </c>
      <c r="BE67" s="1">
        <f>IF(Supuestos!$D$3+U1&lt;100,$AL$9*Supuestos!$C$44,IF(Supuestos!$D$3+U1=100,$AL$9*Supuestos!$C$44,0))</f>
        <v>0</v>
      </c>
      <c r="BF67" s="1">
        <f>IF(Supuestos!$D$3+V1&lt;100,$AL$9*Supuestos!$C$44,IF(Supuestos!$D$3+V1=100,$AL$9*Supuestos!$C$44,0))</f>
        <v>0</v>
      </c>
      <c r="BG67" s="1">
        <f>IF(Supuestos!$D$3+W1&lt;100,$AL$9*Supuestos!$C$44,IF(Supuestos!$D$3+W1=100,$AL$9*Supuestos!$C$44,0))</f>
        <v>0</v>
      </c>
      <c r="BH67" s="1">
        <f>IF(Supuestos!$D$3+X1&lt;100,$AL$9*Supuestos!$C$44,IF(Supuestos!$D$3+X1=100,$AL$9*Supuestos!$C$44,0))</f>
        <v>0</v>
      </c>
      <c r="BI67" s="1">
        <f>IF(Supuestos!$D$3+Y1&lt;100,$AL$9*Supuestos!$C$44,IF(Supuestos!$D$3+Y1=100,$AL$9*Supuestos!$C$44,0))</f>
        <v>0</v>
      </c>
      <c r="BJ67" s="1">
        <f>IF(Supuestos!$D$3+Z1&lt;100,$AL$9*Supuestos!$C$44,IF(Supuestos!$D$3+Z1=100,$AL$9*Supuestos!$C$44,0))</f>
        <v>0</v>
      </c>
      <c r="BK67" s="1">
        <f>IF(Supuestos!$D$3+AA1&lt;100,$AL$9*Supuestos!$C$44,IF(Supuestos!$D$3+AA1=100,$AL$9*Supuestos!$C$44,0))</f>
        <v>0</v>
      </c>
      <c r="BL67" s="1">
        <f>IF(Supuestos!$D$3+AB1&lt;100,$AL$9*Supuestos!$C$44,IF(Supuestos!$D$3+AB1=100,$AL$9*Supuestos!$C$44,0))</f>
        <v>0</v>
      </c>
      <c r="BM67" s="1">
        <f>IF(Supuestos!$D$3+AC1&lt;100,$AL$9*Supuestos!$C$44,IF(Supuestos!$D$3+AC1=100,$AL$9*Supuestos!$C$44,0))</f>
        <v>0</v>
      </c>
      <c r="BN67" s="1">
        <f>IF(Supuestos!$D$3+AD1&lt;100,$AL$9*Supuestos!$C$44,IF(Supuestos!$D$3+AD1=100,$AL$9*Supuestos!$C$44,0))</f>
        <v>0</v>
      </c>
      <c r="BO67" s="1">
        <f>IF(Supuestos!$D$3+AE1&lt;100,$AL$9*Supuestos!$C$44,IF(Supuestos!$D$3+AE1=100,$AL$9*Supuestos!$C$44,0))</f>
        <v>0</v>
      </c>
      <c r="BP67" s="1">
        <f>IF(Supuestos!$D$3+AF1&lt;100,$AL$9*Supuestos!$C$44,IF(Supuestos!$D$3+AF1=100,$AL$9*Supuestos!$C$44,0))</f>
        <v>0</v>
      </c>
      <c r="BQ67" s="1">
        <f>IF(Supuestos!$D$3+AG1&lt;100,$AL$9*Supuestos!$C$44,IF(Supuestos!$D$3+AG1=100,$AL$9*Supuestos!$C$44,0))</f>
        <v>0</v>
      </c>
      <c r="BR67" s="1">
        <f>IF(Supuestos!$D$3+AH1&lt;100,$AL$9*Supuestos!$C$44,IF(Supuestos!$D$3+AH1=100,$AL$9*Supuestos!$C$44,0))</f>
        <v>0</v>
      </c>
      <c r="BS67" s="1">
        <f>IF(Supuestos!$D$3+AI1&lt;100,$AL$9*Supuestos!$C$44,IF(Supuestos!$D$3+AI1=100,$AL$9*Supuestos!$C$44,0))</f>
        <v>0</v>
      </c>
      <c r="BT67" s="1">
        <f>IF(Supuestos!$D$3+AJ1&lt;100,$AL$9*Supuestos!$C$44,IF(Supuestos!$D$3+AJ1=100,$AL$9*Supuestos!$C$44,0))</f>
        <v>0</v>
      </c>
      <c r="BU67" s="1">
        <f>IF(Supuestos!$D$3+AK1&lt;100,$AL$9*Supuestos!$C$44,IF(Supuestos!$D$3+AK1=100,$AL$9*Supuestos!$C$44,0))</f>
        <v>0</v>
      </c>
      <c r="BV67" s="1">
        <f>IF(Supuestos!$D$3+AL1&lt;100,$AL$9*Supuestos!$C$44,IF(Supuestos!$D$3+AL1=100,$AL$9*Supuestos!$C$44,0))</f>
        <v>0</v>
      </c>
      <c r="BW67" s="1">
        <f>IF(Supuestos!$D$3+AM1&lt;100,$AL$9*Supuestos!$C$44,IF(Supuestos!$D$3+AM1=100,$AL$9*Supuestos!$C$44,0))</f>
        <v>0</v>
      </c>
      <c r="BX67" s="1">
        <f>IF(Supuestos!$D$3+AN1&lt;100,$AL$9*Supuestos!$C$44,IF(Supuestos!$D$3+AN1=100,$AL$9*Supuestos!$C$44,0))</f>
        <v>0</v>
      </c>
      <c r="BY67" s="1">
        <f>IF(Supuestos!$D$3+AO1&lt;100,$AL$9*Supuestos!$C$44,IF(Supuestos!$D$3+AO1=100,$AL$9*Supuestos!$C$44,0))</f>
        <v>0</v>
      </c>
      <c r="BZ67" s="1">
        <f>IF(Supuestos!$D$3+AP1&lt;100,$AL$9*Supuestos!$C$44,IF(Supuestos!$D$3+AP1=100,$AL$9*Supuestos!$C$44,0))</f>
        <v>0</v>
      </c>
      <c r="CA67" s="1">
        <f>IF(Supuestos!$D$3+AQ1&lt;100,$AL$9*Supuestos!$C$44,IF(Supuestos!$D$3+AQ1=100,$AL$9*Supuestos!$C$44,0))</f>
        <v>0</v>
      </c>
      <c r="CB67" s="1">
        <f>IF(Supuestos!$D$3+AR1&lt;100,$AL$9*Supuestos!$C$44,IF(Supuestos!$D$3+AR1=100,$AL$9*Supuestos!$C$44,0))</f>
        <v>0</v>
      </c>
      <c r="CC67" s="1">
        <f>IF(Supuestos!$D$3+AS1&lt;100,$AL$9*Supuestos!$C$44,IF(Supuestos!$D$3+AS1=100,$AL$9*Supuestos!$C$44,0))</f>
        <v>0</v>
      </c>
      <c r="CD67" s="1">
        <f>IF(Supuestos!$D$3+AT1&lt;100,$AL$9*Supuestos!$C$44,IF(Supuestos!$D$3+AT1=100,$AL$9*Supuestos!$C$44,0))</f>
        <v>0</v>
      </c>
      <c r="CE67" s="1">
        <f>IF(Supuestos!$D$3+AU1&lt;100,$AL$9*Supuestos!$C$44,IF(Supuestos!$D$3+AU1=100,$AL$9*Supuestos!$C$44,0))</f>
        <v>0</v>
      </c>
      <c r="CF67" s="1">
        <f>IF(Supuestos!$D$3+AV1&lt;100,$AL$9*Supuestos!$C$44,IF(Supuestos!$D$3+AV1=100,$AL$9*Supuestos!$C$44,0))</f>
        <v>0</v>
      </c>
      <c r="CG67" s="1">
        <f>IF(Supuestos!$D$3+AW1&lt;100,$AL$9*Supuestos!$C$44,IF(Supuestos!$D$3+AW1=100,$AL$9*Supuestos!$C$44,0))</f>
        <v>0</v>
      </c>
      <c r="CH67" s="1">
        <f>IF(Supuestos!$D$3+AX1&lt;100,$AL$9*Supuestos!$C$44,IF(Supuestos!$D$3+AX1=100,$AL$9*Supuestos!$C$44,0))</f>
        <v>0</v>
      </c>
      <c r="CI67" s="1">
        <f>IF(Supuestos!$D$3+AY1&lt;100,$AL$9*Supuestos!$C$44,IF(Supuestos!$D$3+AY1=100,$AL$9*Supuestos!$C$44,0))</f>
        <v>0</v>
      </c>
      <c r="CJ67" s="1">
        <f>IF(Supuestos!$D$3+AZ1&lt;100,$AL$9*Supuestos!$C$44,IF(Supuestos!$D$3+AZ1=100,$AL$9*Supuestos!$C$44,0))</f>
        <v>0</v>
      </c>
      <c r="CK67" s="1">
        <f>IF(Supuestos!$D$3+BA1&lt;100,$AL$9*Supuestos!$C$44,IF(Supuestos!$D$3+BA1=100,$AL$9*Supuestos!$C$44,0))</f>
        <v>0</v>
      </c>
      <c r="CL67" s="1">
        <f>IF(Supuestos!$D$3+BB1&lt;100,$AL$9*Supuestos!$C$44,IF(Supuestos!$D$3+BB1=100,$AL$9*Supuestos!$C$44,0))</f>
        <v>0</v>
      </c>
      <c r="CM67" s="1">
        <f>IF(Supuestos!$D$3+BC1&lt;100,$AL$9*Supuestos!$C$44,IF(Supuestos!$D$3+BC1=100,$AL$9*Supuestos!$C$44,0))</f>
        <v>0</v>
      </c>
      <c r="CN67" s="1">
        <f>IF(Supuestos!$D$3+BD1&lt;100,$AL$9*Supuestos!$C$44,IF(Supuestos!$D$3+BD1=100,$AL$9*Supuestos!$C$44,0))</f>
        <v>0</v>
      </c>
      <c r="CO67" s="1">
        <f>IF(Supuestos!$D$3+BE1&lt;100,$AL$9*Supuestos!$C$44,IF(Supuestos!$D$3+BE1=100,$AL$9*Supuestos!$C$44,0))</f>
        <v>0</v>
      </c>
      <c r="CP67" s="1">
        <f>IF(Supuestos!$D$3+BF1&lt;100,$AL$9*Supuestos!$C$44,IF(Supuestos!$D$3+BF1=100,$AL$9*Supuestos!$C$44,0))</f>
        <v>0</v>
      </c>
      <c r="CQ67" s="1">
        <f>IF(Supuestos!$D$3+BG1&lt;100,$AL$9*Supuestos!$C$44,IF(Supuestos!$D$3+BG1=100,$AL$9*Supuestos!$C$44,0))</f>
        <v>0</v>
      </c>
      <c r="CR67" s="1">
        <f>IF(Supuestos!$D$3+BH1&lt;100,$AL$9*Supuestos!$C$44,IF(Supuestos!$D$3+BH1=100,$AL$9*Supuestos!$C$44,0))</f>
        <v>0</v>
      </c>
      <c r="CS67" s="1">
        <f>IF(Supuestos!$D$3+BI1&lt;100,$AL$9*Supuestos!$C$44,IF(Supuestos!$D$3+BI1=100,$AL$9*Supuestos!$C$44,0))</f>
        <v>0</v>
      </c>
      <c r="CT67" s="1">
        <f>IF(Supuestos!$D$3+BJ1&lt;100,$AL$9*Supuestos!$C$44,IF(Supuestos!$D$3+BJ1=100,$AL$9*Supuestos!$C$44,0))</f>
        <v>0</v>
      </c>
      <c r="CU67" s="1">
        <f>IF(Supuestos!$D$3+BK1&lt;100,$AL$9*Supuestos!$C$44,IF(Supuestos!$D$3+BK1=100,$AL$9*Supuestos!$C$44,0))</f>
        <v>0</v>
      </c>
      <c r="CV67" s="1">
        <f>IF(Supuestos!$D$3+BL1&lt;100,$AL$9*Supuestos!$C$44,IF(Supuestos!$D$3+BL1=100,$AL$9*Supuestos!$C$44,0))</f>
        <v>0</v>
      </c>
      <c r="CW67" s="1">
        <f>IF(Supuestos!$D$3+BM1&lt;100,$AL$9*Supuestos!$C$44,IF(Supuestos!$D$3+BM1=100,$AL$9*Supuestos!$C$44,0))</f>
        <v>0</v>
      </c>
      <c r="CX67" s="1">
        <f>IF(Supuestos!$D$3+BN1&lt;100,$AL$9*Supuestos!$C$44,IF(Supuestos!$D$3+BN1=100,$AL$9*Supuestos!$C$44,0))</f>
        <v>0</v>
      </c>
      <c r="EZ67" s="1">
        <f>IF(Supuestos!$D$3+DP1&lt;100,$AL$9*Supuestos!$C$44,IF(Supuestos!$D$3+DP1=100,$AL$9*Supuestos!$C$44,0))</f>
        <v>0</v>
      </c>
      <c r="FA67" s="1">
        <f>IF(Supuestos!$D$3+DQ1&lt;100,$AL$9*Supuestos!$C$44,IF(Supuestos!$D$3+DQ1=100,$AL$9*Supuestos!$C$44,0))</f>
        <v>0</v>
      </c>
      <c r="FB67" s="1">
        <f>IF(Supuestos!$D$3+DR1&lt;100,$AL$9*Supuestos!$C$44,IF(Supuestos!$D$3+DR1=100,$AL$9*Supuestos!$C$44,0))</f>
        <v>0</v>
      </c>
      <c r="FC67" s="1">
        <f>IF(Supuestos!$D$3+DS1&lt;100,$AL$9*Supuestos!$C$44,IF(Supuestos!$D$3+DS1=100,$AL$9*Supuestos!$C$44,0))</f>
        <v>0</v>
      </c>
      <c r="FD67" s="1">
        <f>IF(Supuestos!$D$3+DT1&lt;100,$AL$9*Supuestos!$C$44,IF(Supuestos!$D$3+DT1=100,$AL$9*Supuestos!$C$44,0))</f>
        <v>0</v>
      </c>
      <c r="FE67" s="1">
        <f>IF(Supuestos!$D$3+DU1&lt;100,$AL$9*Supuestos!$C$44,IF(Supuestos!$D$3+DU1=100,$AL$9*Supuestos!$C$44,0))</f>
        <v>0</v>
      </c>
      <c r="FF67" s="1">
        <f>IF(Supuestos!$D$3+DV1&lt;100,$AL$9*Supuestos!$C$44,IF(Supuestos!$D$3+DV1=100,$AL$9*Supuestos!$C$44,0))</f>
        <v>0</v>
      </c>
      <c r="FG67" s="1">
        <f>IF(Supuestos!$D$3+DW1&lt;100,$AL$9*Supuestos!$C$44,IF(Supuestos!$D$3+DW1=100,$AL$9*Supuestos!$C$44,0))</f>
        <v>0</v>
      </c>
      <c r="FH67" s="1">
        <f>IF(Supuestos!$D$3+DX1&lt;100,$AL$9*Supuestos!$C$44,IF(Supuestos!$D$3+DX1=100,$AL$9*Supuestos!$C$44,0))</f>
        <v>0</v>
      </c>
      <c r="FI67" s="1">
        <f>IF(Supuestos!$D$3+DY1&lt;100,$AL$9*Supuestos!$C$44,IF(Supuestos!$D$3+DY1=100,$AL$9*Supuestos!$C$44,0))</f>
        <v>0</v>
      </c>
      <c r="FJ67" s="1">
        <f>IF(Supuestos!$D$3+DZ1&lt;100,$AL$9*Supuestos!$C$44,IF(Supuestos!$D$3+DZ1=100,$AL$9*Supuestos!$C$44,0))</f>
        <v>0</v>
      </c>
      <c r="FK67" s="1">
        <f>IF(Supuestos!$D$3+EA1&lt;100,$AL$9*Supuestos!$C$44,IF(Supuestos!$D$3+EA1=100,$AL$9*Supuestos!$C$44,0))</f>
        <v>0</v>
      </c>
      <c r="FL67" s="1">
        <f>IF(Supuestos!$D$3+EB1&lt;100,$AL$9*Supuestos!$C$44,IF(Supuestos!$D$3+EB1=100,$AL$9*Supuestos!$C$44,0))</f>
        <v>0</v>
      </c>
      <c r="FM67" s="1">
        <f>IF(Supuestos!$D$3+EC1&lt;100,$AL$9*Supuestos!$C$44,IF(Supuestos!$D$3+EC1=100,$AL$9*Supuestos!$C$44,0))</f>
        <v>0</v>
      </c>
      <c r="FN67" s="1">
        <f>IF(Supuestos!$D$3+ED1&lt;100,$AL$9*Supuestos!$C$44,IF(Supuestos!$D$3+ED1=100,$AL$9*Supuestos!$C$44,0))</f>
        <v>0</v>
      </c>
      <c r="FO67" s="1">
        <f>IF(Supuestos!$D$3+EE1&lt;100,$AL$9*Supuestos!$C$44,IF(Supuestos!$D$3+EE1=100,$AL$9*Supuestos!$C$44,0))</f>
        <v>0</v>
      </c>
      <c r="FP67" s="1">
        <f>IF(Supuestos!$D$3+EF1&lt;100,$AL$9*Supuestos!$C$44,IF(Supuestos!$D$3+EF1=100,$AL$9*Supuestos!$C$44,0))</f>
        <v>0</v>
      </c>
    </row>
    <row r="68" spans="1:198" x14ac:dyDescent="0.35">
      <c r="A68" s="128">
        <v>37</v>
      </c>
      <c r="AL68" s="129"/>
      <c r="AM68" s="1">
        <f>AM$9*Supuestos!$D$3*Supuestos!$C$44</f>
        <v>0</v>
      </c>
      <c r="AN68" s="1">
        <f>IF(Supuestos!$D$3+C1&lt;100,$AM$9*Supuestos!$C$44,IF(Supuestos!$D$3+C1=100,$AM$9*Supuestos!$C$44,0))</f>
        <v>0</v>
      </c>
      <c r="AO68" s="1">
        <f>IF(Supuestos!$D$3+D1&lt;100,$AM$9*Supuestos!$C$44,IF(Supuestos!$D$3+D1=100,$AM$9*Supuestos!$C$44,0))</f>
        <v>0</v>
      </c>
      <c r="AP68" s="1">
        <f>IF(Supuestos!$D$3+E1&lt;100,$AM$9*Supuestos!$C$44,IF(Supuestos!$D$3+E1=100,$AM$9*Supuestos!$C$44,0))</f>
        <v>0</v>
      </c>
      <c r="AQ68" s="1">
        <f>IF(Supuestos!$D$3+F1&lt;100,$AM$9*Supuestos!$C$44,IF(Supuestos!$D$3+F1=100,$AM$9*Supuestos!$C$44,0))</f>
        <v>0</v>
      </c>
      <c r="AR68" s="1">
        <f>IF(Supuestos!$D$3+G1&lt;100,$AM$9*Supuestos!$C$44,IF(Supuestos!$D$3+G1=100,$AM$9*Supuestos!$C$44,0))</f>
        <v>0</v>
      </c>
      <c r="AS68" s="1">
        <f>IF(Supuestos!$D$3+H1&lt;100,$AM$9*Supuestos!$C$44,IF(Supuestos!$D$3+H1=100,$AM$9*Supuestos!$C$44,0))</f>
        <v>0</v>
      </c>
      <c r="AT68" s="1">
        <f>IF(Supuestos!$D$3+I1&lt;100,$AM$9*Supuestos!$C$44,IF(Supuestos!$D$3+I1=100,$AM$9*Supuestos!$C$44,0))</f>
        <v>0</v>
      </c>
      <c r="AU68" s="1">
        <f>IF(Supuestos!$D$3+J1&lt;100,$AM$9*Supuestos!$C$44,IF(Supuestos!$D$3+J1=100,$AM$9*Supuestos!$C$44,0))</f>
        <v>0</v>
      </c>
      <c r="AV68" s="1">
        <f>IF(Supuestos!$D$3+K1&lt;100,$AM$9*Supuestos!$C$44,IF(Supuestos!$D$3+K1=100,$AM$9*Supuestos!$C$44,0))</f>
        <v>0</v>
      </c>
      <c r="AW68" s="1">
        <f>IF(Supuestos!$D$3+L1&lt;100,$AM$9*Supuestos!$C$44,IF(Supuestos!$D$3+L1=100,$AM$9*Supuestos!$C$44,0))</f>
        <v>0</v>
      </c>
      <c r="AX68" s="1">
        <f>IF(Supuestos!$D$3+M1&lt;100,$AM$9*Supuestos!$C$44,IF(Supuestos!$D$3+M1=100,$AM$9*Supuestos!$C$44,0))</f>
        <v>0</v>
      </c>
      <c r="AY68" s="1">
        <f>IF(Supuestos!$D$3+N1&lt;100,$AM$9*Supuestos!$C$44,IF(Supuestos!$D$3+N1=100,$AM$9*Supuestos!$C$44,0))</f>
        <v>0</v>
      </c>
      <c r="AZ68" s="1">
        <f>IF(Supuestos!$D$3+O1&lt;100,$AM$9*Supuestos!$C$44,IF(Supuestos!$D$3+O1=100,$AM$9*Supuestos!$C$44,0))</f>
        <v>0</v>
      </c>
      <c r="BA68" s="1">
        <f>IF(Supuestos!$D$3+P1&lt;100,$AM$9*Supuestos!$C$44,IF(Supuestos!$D$3+P1=100,$AM$9*Supuestos!$C$44,0))</f>
        <v>0</v>
      </c>
      <c r="BB68" s="1">
        <f>IF(Supuestos!$D$3+Q1&lt;100,$AM$9*Supuestos!$C$44,IF(Supuestos!$D$3+Q1=100,$AM$9*Supuestos!$C$44,0))</f>
        <v>0</v>
      </c>
      <c r="BC68" s="1">
        <f>IF(Supuestos!$D$3+R1&lt;100,$AM$9*Supuestos!$C$44,IF(Supuestos!$D$3+R1=100,$AM$9*Supuestos!$C$44,0))</f>
        <v>0</v>
      </c>
      <c r="BD68" s="1">
        <f>IF(Supuestos!$D$3+S1&lt;100,$AM$9*Supuestos!$C$44,IF(Supuestos!$D$3+S1=100,$AM$9*Supuestos!$C$44,0))</f>
        <v>0</v>
      </c>
      <c r="BE68" s="1">
        <f>IF(Supuestos!$D$3+T1&lt;100,$AM$9*Supuestos!$C$44,IF(Supuestos!$D$3+T1=100,$AM$9*Supuestos!$C$44,0))</f>
        <v>0</v>
      </c>
      <c r="BF68" s="1">
        <f>IF(Supuestos!$D$3+U1&lt;100,$AM$9*Supuestos!$C$44,IF(Supuestos!$D$3+U1=100,$AM$9*Supuestos!$C$44,0))</f>
        <v>0</v>
      </c>
      <c r="BG68" s="1">
        <f>IF(Supuestos!$D$3+V1&lt;100,$AM$9*Supuestos!$C$44,IF(Supuestos!$D$3+V1=100,$AM$9*Supuestos!$C$44,0))</f>
        <v>0</v>
      </c>
      <c r="BH68" s="1">
        <f>IF(Supuestos!$D$3+W1&lt;100,$AM$9*Supuestos!$C$44,IF(Supuestos!$D$3+W1=100,$AM$9*Supuestos!$C$44,0))</f>
        <v>0</v>
      </c>
      <c r="BI68" s="1">
        <f>IF(Supuestos!$D$3+X1&lt;100,$AM$9*Supuestos!$C$44,IF(Supuestos!$D$3+X1=100,$AM$9*Supuestos!$C$44,0))</f>
        <v>0</v>
      </c>
      <c r="BJ68" s="1">
        <f>IF(Supuestos!$D$3+Y1&lt;100,$AM$9*Supuestos!$C$44,IF(Supuestos!$D$3+Y1=100,$AM$9*Supuestos!$C$44,0))</f>
        <v>0</v>
      </c>
      <c r="BK68" s="1">
        <f>IF(Supuestos!$D$3+Z1&lt;100,$AM$9*Supuestos!$C$44,IF(Supuestos!$D$3+Z1=100,$AM$9*Supuestos!$C$44,0))</f>
        <v>0</v>
      </c>
      <c r="BL68" s="1">
        <f>IF(Supuestos!$D$3+AA1&lt;100,$AM$9*Supuestos!$C$44,IF(Supuestos!$D$3+AA1=100,$AM$9*Supuestos!$C$44,0))</f>
        <v>0</v>
      </c>
      <c r="BM68" s="1">
        <f>IF(Supuestos!$D$3+AB1&lt;100,$AM$9*Supuestos!$C$44,IF(Supuestos!$D$3+AB1=100,$AM$9*Supuestos!$C$44,0))</f>
        <v>0</v>
      </c>
      <c r="BN68" s="1">
        <f>IF(Supuestos!$D$3+AC1&lt;100,$AM$9*Supuestos!$C$44,IF(Supuestos!$D$3+AC1=100,$AM$9*Supuestos!$C$44,0))</f>
        <v>0</v>
      </c>
      <c r="BO68" s="1">
        <f>IF(Supuestos!$D$3+AD1&lt;100,$AM$9*Supuestos!$C$44,IF(Supuestos!$D$3+AD1=100,$AM$9*Supuestos!$C$44,0))</f>
        <v>0</v>
      </c>
      <c r="BP68" s="1">
        <f>IF(Supuestos!$D$3+AE1&lt;100,$AM$9*Supuestos!$C$44,IF(Supuestos!$D$3+AE1=100,$AM$9*Supuestos!$C$44,0))</f>
        <v>0</v>
      </c>
      <c r="BQ68" s="1">
        <f>IF(Supuestos!$D$3+AF1&lt;100,$AM$9*Supuestos!$C$44,IF(Supuestos!$D$3+AF1=100,$AM$9*Supuestos!$C$44,0))</f>
        <v>0</v>
      </c>
      <c r="BR68" s="1">
        <f>IF(Supuestos!$D$3+AG1&lt;100,$AM$9*Supuestos!$C$44,IF(Supuestos!$D$3+AG1=100,$AM$9*Supuestos!$C$44,0))</f>
        <v>0</v>
      </c>
      <c r="BS68" s="1">
        <f>IF(Supuestos!$D$3+AH1&lt;100,$AM$9*Supuestos!$C$44,IF(Supuestos!$D$3+AH1=100,$AM$9*Supuestos!$C$44,0))</f>
        <v>0</v>
      </c>
      <c r="BT68" s="1">
        <f>IF(Supuestos!$D$3+AI1&lt;100,$AM$9*Supuestos!$C$44,IF(Supuestos!$D$3+AI1=100,$AM$9*Supuestos!$C$44,0))</f>
        <v>0</v>
      </c>
      <c r="BU68" s="1">
        <f>IF(Supuestos!$D$3+AJ1&lt;100,$AM$9*Supuestos!$C$44,IF(Supuestos!$D$3+AJ1=100,$AM$9*Supuestos!$C$44,0))</f>
        <v>0</v>
      </c>
      <c r="BV68" s="1">
        <f>IF(Supuestos!$D$3+AK1&lt;100,$AM$9*Supuestos!$C$44,IF(Supuestos!$D$3+AK1=100,$AM$9*Supuestos!$C$44,0))</f>
        <v>0</v>
      </c>
      <c r="BW68" s="1">
        <f>IF(Supuestos!$D$3+AL1&lt;100,$AM$9*Supuestos!$C$44,IF(Supuestos!$D$3+AL1=100,$AM$9*Supuestos!$C$44,0))</f>
        <v>0</v>
      </c>
      <c r="BX68" s="1">
        <f>IF(Supuestos!$D$3+AM1&lt;100,$AM$9*Supuestos!$C$44,IF(Supuestos!$D$3+AM1=100,$AM$9*Supuestos!$C$44,0))</f>
        <v>0</v>
      </c>
      <c r="BY68" s="1">
        <f>IF(Supuestos!$D$3+AN1&lt;100,$AM$9*Supuestos!$C$44,IF(Supuestos!$D$3+AN1=100,$AM$9*Supuestos!$C$44,0))</f>
        <v>0</v>
      </c>
      <c r="BZ68" s="1">
        <f>IF(Supuestos!$D$3+AO1&lt;100,$AM$9*Supuestos!$C$44,IF(Supuestos!$D$3+AO1=100,$AM$9*Supuestos!$C$44,0))</f>
        <v>0</v>
      </c>
      <c r="CA68" s="1">
        <f>IF(Supuestos!$D$3+AP1&lt;100,$AM$9*Supuestos!$C$44,IF(Supuestos!$D$3+AP1=100,$AM$9*Supuestos!$C$44,0))</f>
        <v>0</v>
      </c>
      <c r="CB68" s="1">
        <f>IF(Supuestos!$D$3+AQ1&lt;100,$AM$9*Supuestos!$C$44,IF(Supuestos!$D$3+AQ1=100,$AM$9*Supuestos!$C$44,0))</f>
        <v>0</v>
      </c>
      <c r="CC68" s="1">
        <f>IF(Supuestos!$D$3+AR1&lt;100,$AM$9*Supuestos!$C$44,IF(Supuestos!$D$3+AR1=100,$AM$9*Supuestos!$C$44,0))</f>
        <v>0</v>
      </c>
      <c r="CD68" s="1">
        <f>IF(Supuestos!$D$3+AS1&lt;100,$AM$9*Supuestos!$C$44,IF(Supuestos!$D$3+AS1=100,$AM$9*Supuestos!$C$44,0))</f>
        <v>0</v>
      </c>
      <c r="CE68" s="1">
        <f>IF(Supuestos!$D$3+AT1&lt;100,$AM$9*Supuestos!$C$44,IF(Supuestos!$D$3+AT1=100,$AM$9*Supuestos!$C$44,0))</f>
        <v>0</v>
      </c>
      <c r="CF68" s="1">
        <f>IF(Supuestos!$D$3+AU1&lt;100,$AM$9*Supuestos!$C$44,IF(Supuestos!$D$3+AU1=100,$AM$9*Supuestos!$C$44,0))</f>
        <v>0</v>
      </c>
      <c r="CG68" s="1">
        <f>IF(Supuestos!$D$3+AV1&lt;100,$AM$9*Supuestos!$C$44,IF(Supuestos!$D$3+AV1=100,$AM$9*Supuestos!$C$44,0))</f>
        <v>0</v>
      </c>
      <c r="CH68" s="1">
        <f>IF(Supuestos!$D$3+AW1&lt;100,$AM$9*Supuestos!$C$44,IF(Supuestos!$D$3+AW1=100,$AM$9*Supuestos!$C$44,0))</f>
        <v>0</v>
      </c>
      <c r="CI68" s="1">
        <f>IF(Supuestos!$D$3+AX1&lt;100,$AM$9*Supuestos!$C$44,IF(Supuestos!$D$3+AX1=100,$AM$9*Supuestos!$C$44,0))</f>
        <v>0</v>
      </c>
      <c r="CJ68" s="1">
        <f>IF(Supuestos!$D$3+AY1&lt;100,$AM$9*Supuestos!$C$44,IF(Supuestos!$D$3+AY1=100,$AM$9*Supuestos!$C$44,0))</f>
        <v>0</v>
      </c>
      <c r="CK68" s="1">
        <f>IF(Supuestos!$D$3+AZ1&lt;100,$AM$9*Supuestos!$C$44,IF(Supuestos!$D$3+AZ1=100,$AM$9*Supuestos!$C$44,0))</f>
        <v>0</v>
      </c>
      <c r="CL68" s="1">
        <f>IF(Supuestos!$D$3+BA1&lt;100,$AM$9*Supuestos!$C$44,IF(Supuestos!$D$3+BA1=100,$AM$9*Supuestos!$C$44,0))</f>
        <v>0</v>
      </c>
      <c r="CM68" s="1">
        <f>IF(Supuestos!$D$3+BB1&lt;100,$AM$9*Supuestos!$C$44,IF(Supuestos!$D$3+BB1=100,$AM$9*Supuestos!$C$44,0))</f>
        <v>0</v>
      </c>
      <c r="CN68" s="1">
        <f>IF(Supuestos!$D$3+BC1&lt;100,$AM$9*Supuestos!$C$44,IF(Supuestos!$D$3+BC1=100,$AM$9*Supuestos!$C$44,0))</f>
        <v>0</v>
      </c>
      <c r="CO68" s="1">
        <f>IF(Supuestos!$D$3+BD1&lt;100,$AM$9*Supuestos!$C$44,IF(Supuestos!$D$3+BD1=100,$AM$9*Supuestos!$C$44,0))</f>
        <v>0</v>
      </c>
      <c r="CP68" s="1">
        <f>IF(Supuestos!$D$3+BE1&lt;100,$AM$9*Supuestos!$C$44,IF(Supuestos!$D$3+BE1=100,$AM$9*Supuestos!$C$44,0))</f>
        <v>0</v>
      </c>
      <c r="CQ68" s="1">
        <f>IF(Supuestos!$D$3+BF1&lt;100,$AM$9*Supuestos!$C$44,IF(Supuestos!$D$3+BF1=100,$AM$9*Supuestos!$C$44,0))</f>
        <v>0</v>
      </c>
      <c r="CR68" s="1">
        <f>IF(Supuestos!$D$3+BG1&lt;100,$AM$9*Supuestos!$C$44,IF(Supuestos!$D$3+BG1=100,$AM$9*Supuestos!$C$44,0))</f>
        <v>0</v>
      </c>
      <c r="CS68" s="1">
        <f>IF(Supuestos!$D$3+BH1&lt;100,$AM$9*Supuestos!$C$44,IF(Supuestos!$D$3+BH1=100,$AM$9*Supuestos!$C$44,0))</f>
        <v>0</v>
      </c>
      <c r="CT68" s="1">
        <f>IF(Supuestos!$D$3+BI1&lt;100,$AM$9*Supuestos!$C$44,IF(Supuestos!$D$3+BI1=100,$AM$9*Supuestos!$C$44,0))</f>
        <v>0</v>
      </c>
      <c r="CU68" s="1">
        <f>IF(Supuestos!$D$3+BJ1&lt;100,$AM$9*Supuestos!$C$44,IF(Supuestos!$D$3+BJ1=100,$AM$9*Supuestos!$C$44,0))</f>
        <v>0</v>
      </c>
      <c r="CV68" s="1">
        <f>IF(Supuestos!$D$3+BK1&lt;100,$AM$9*Supuestos!$C$44,IF(Supuestos!$D$3+BK1=100,$AM$9*Supuestos!$C$44,0))</f>
        <v>0</v>
      </c>
      <c r="CW68" s="1">
        <f>IF(Supuestos!$D$3+BL1&lt;100,$AM$9*Supuestos!$C$44,IF(Supuestos!$D$3+BL1=100,$AM$9*Supuestos!$C$44,0))</f>
        <v>0</v>
      </c>
      <c r="CX68" s="1">
        <f>IF(Supuestos!$D$3+BM1&lt;100,$AM$9*Supuestos!$C$44,IF(Supuestos!$D$3+BM1=100,$AM$9*Supuestos!$C$44,0))</f>
        <v>0</v>
      </c>
      <c r="EZ68" s="1">
        <f>IF(Supuestos!$D$3+DO1&lt;100,$AM$9*Supuestos!$C$44,IF(Supuestos!$D$3+DO1=100,$AM$9*Supuestos!$C$44,0))</f>
        <v>0</v>
      </c>
      <c r="FA68" s="1">
        <f>IF(Supuestos!$D$3+DP1&lt;100,$AM$9*Supuestos!$C$44,IF(Supuestos!$D$3+DP1=100,$AM$9*Supuestos!$C$44,0))</f>
        <v>0</v>
      </c>
      <c r="FB68" s="1">
        <f>IF(Supuestos!$D$3+DQ1&lt;100,$AM$9*Supuestos!$C$44,IF(Supuestos!$D$3+DQ1=100,$AM$9*Supuestos!$C$44,0))</f>
        <v>0</v>
      </c>
      <c r="FC68" s="1">
        <f>IF(Supuestos!$D$3+DR1&lt;100,$AM$9*Supuestos!$C$44,IF(Supuestos!$D$3+DR1=100,$AM$9*Supuestos!$C$44,0))</f>
        <v>0</v>
      </c>
      <c r="FD68" s="1">
        <f>IF(Supuestos!$D$3+DS1&lt;100,$AM$9*Supuestos!$C$44,IF(Supuestos!$D$3+DS1=100,$AM$9*Supuestos!$C$44,0))</f>
        <v>0</v>
      </c>
      <c r="FE68" s="1">
        <f>IF(Supuestos!$D$3+DT1&lt;100,$AM$9*Supuestos!$C$44,IF(Supuestos!$D$3+DT1=100,$AM$9*Supuestos!$C$44,0))</f>
        <v>0</v>
      </c>
      <c r="FF68" s="1">
        <f>IF(Supuestos!$D$3+DU1&lt;100,$AM$9*Supuestos!$C$44,IF(Supuestos!$D$3+DU1=100,$AM$9*Supuestos!$C$44,0))</f>
        <v>0</v>
      </c>
      <c r="FG68" s="1">
        <f>IF(Supuestos!$D$3+DV1&lt;100,$AM$9*Supuestos!$C$44,IF(Supuestos!$D$3+DV1=100,$AM$9*Supuestos!$C$44,0))</f>
        <v>0</v>
      </c>
      <c r="FH68" s="1">
        <f>IF(Supuestos!$D$3+DW1&lt;100,$AM$9*Supuestos!$C$44,IF(Supuestos!$D$3+DW1=100,$AM$9*Supuestos!$C$44,0))</f>
        <v>0</v>
      </c>
      <c r="FI68" s="1">
        <f>IF(Supuestos!$D$3+DX1&lt;100,$AM$9*Supuestos!$C$44,IF(Supuestos!$D$3+DX1=100,$AM$9*Supuestos!$C$44,0))</f>
        <v>0</v>
      </c>
      <c r="FJ68" s="1">
        <f>IF(Supuestos!$D$3+DY1&lt;100,$AM$9*Supuestos!$C$44,IF(Supuestos!$D$3+DY1=100,$AM$9*Supuestos!$C$44,0))</f>
        <v>0</v>
      </c>
      <c r="FK68" s="1">
        <f>IF(Supuestos!$D$3+DZ1&lt;100,$AM$9*Supuestos!$C$44,IF(Supuestos!$D$3+DZ1=100,$AM$9*Supuestos!$C$44,0))</f>
        <v>0</v>
      </c>
      <c r="FL68" s="1">
        <f>IF(Supuestos!$D$3+EA1&lt;100,$AM$9*Supuestos!$C$44,IF(Supuestos!$D$3+EA1=100,$AM$9*Supuestos!$C$44,0))</f>
        <v>0</v>
      </c>
      <c r="FM68" s="1">
        <f>IF(Supuestos!$D$3+EB1&lt;100,$AM$9*Supuestos!$C$44,IF(Supuestos!$D$3+EB1=100,$AM$9*Supuestos!$C$44,0))</f>
        <v>0</v>
      </c>
      <c r="FN68" s="1">
        <f>IF(Supuestos!$D$3+EC1&lt;100,$AM$9*Supuestos!$C$44,IF(Supuestos!$D$3+EC1=100,$AM$9*Supuestos!$C$44,0))</f>
        <v>0</v>
      </c>
      <c r="FO68" s="1">
        <f>IF(Supuestos!$D$3+ED1&lt;100,$AM$9*Supuestos!$C$44,IF(Supuestos!$D$3+ED1=100,$AM$9*Supuestos!$C$44,0))</f>
        <v>0</v>
      </c>
      <c r="FP68" s="1">
        <f>IF(Supuestos!$D$3+EE1&lt;100,$AM$9*Supuestos!$C$44,IF(Supuestos!$D$3+EE1=100,$AM$9*Supuestos!$C$44,0))</f>
        <v>0</v>
      </c>
      <c r="FQ68" s="1">
        <f>IF(Supuestos!$D$3+EF1&lt;100,$AM$9*Supuestos!$C$44,IF(Supuestos!$D$3+EF1=100,$AM$9*Supuestos!$C$44,0))</f>
        <v>0</v>
      </c>
      <c r="FR68" s="1">
        <f>IF(Supuestos!$D$3+EG1&lt;100,$AM$9*Supuestos!$C$44,IF(Supuestos!$D$3+EG1=100,$AM$9*Supuestos!$C$44,0))</f>
        <v>0</v>
      </c>
    </row>
    <row r="69" spans="1:198" x14ac:dyDescent="0.35">
      <c r="A69" s="128">
        <v>38</v>
      </c>
      <c r="AM69" s="129"/>
      <c r="AN69" s="1">
        <f>AN$9*Supuestos!$D$3*Supuestos!$C$44</f>
        <v>0</v>
      </c>
      <c r="AO69" s="1">
        <f>IF(Supuestos!$D$3+C1&lt;100,$AN$9*Supuestos!$C$44,IF(Supuestos!$D$3+C1=100,$AN$9*Supuestos!$C$44,0))</f>
        <v>0</v>
      </c>
      <c r="AP69" s="1">
        <f>IF(Supuestos!$D$3+D1&lt;100,$AN$9*Supuestos!$C$44,IF(Supuestos!$D$3+D1=100,$AN$9*Supuestos!$C$44,0))</f>
        <v>0</v>
      </c>
      <c r="AQ69" s="1">
        <f>IF(Supuestos!$D$3+E1&lt;100,$AN$9*Supuestos!$C$44,IF(Supuestos!$D$3+E1=100,$AN$9*Supuestos!$C$44,0))</f>
        <v>0</v>
      </c>
      <c r="AR69" s="1">
        <f>IF(Supuestos!$D$3+F1&lt;100,$AN$9*Supuestos!$C$44,IF(Supuestos!$D$3+F1=100,$AN$9*Supuestos!$C$44,0))</f>
        <v>0</v>
      </c>
      <c r="AS69" s="1">
        <f>IF(Supuestos!$D$3+G1&lt;100,$AN$9*Supuestos!$C$44,IF(Supuestos!$D$3+G1=100,$AN$9*Supuestos!$C$44,0))</f>
        <v>0</v>
      </c>
      <c r="AT69" s="1">
        <f>IF(Supuestos!$D$3+H1&lt;100,$AN$9*Supuestos!$C$44,IF(Supuestos!$D$3+H1=100,$AN$9*Supuestos!$C$44,0))</f>
        <v>0</v>
      </c>
      <c r="AU69" s="1">
        <f>IF(Supuestos!$D$3+I1&lt;100,$AN$9*Supuestos!$C$44,IF(Supuestos!$D$3+I1=100,$AN$9*Supuestos!$C$44,0))</f>
        <v>0</v>
      </c>
      <c r="AV69" s="1">
        <f>IF(Supuestos!$D$3+J1&lt;100,$AN$9*Supuestos!$C$44,IF(Supuestos!$D$3+J1=100,$AN$9*Supuestos!$C$44,0))</f>
        <v>0</v>
      </c>
      <c r="AW69" s="1">
        <f>IF(Supuestos!$D$3+K1&lt;100,$AN$9*Supuestos!$C$44,IF(Supuestos!$D$3+K1=100,$AN$9*Supuestos!$C$44,0))</f>
        <v>0</v>
      </c>
      <c r="AX69" s="1">
        <f>IF(Supuestos!$D$3+L1&lt;100,$AN$9*Supuestos!$C$44,IF(Supuestos!$D$3+L1=100,$AN$9*Supuestos!$C$44,0))</f>
        <v>0</v>
      </c>
      <c r="AY69" s="1">
        <f>IF(Supuestos!$D$3+M1&lt;100,$AN$9*Supuestos!$C$44,IF(Supuestos!$D$3+M1=100,$AN$9*Supuestos!$C$44,0))</f>
        <v>0</v>
      </c>
      <c r="AZ69" s="1">
        <f>IF(Supuestos!$D$3+N1&lt;100,$AN$9*Supuestos!$C$44,IF(Supuestos!$D$3+N1=100,$AN$9*Supuestos!$C$44,0))</f>
        <v>0</v>
      </c>
      <c r="BA69" s="1">
        <f>IF(Supuestos!$D$3+O1&lt;100,$AN$9*Supuestos!$C$44,IF(Supuestos!$D$3+O1=100,$AN$9*Supuestos!$C$44,0))</f>
        <v>0</v>
      </c>
      <c r="BB69" s="1">
        <f>IF(Supuestos!$D$3+P1&lt;100,$AN$9*Supuestos!$C$44,IF(Supuestos!$D$3+P1=100,$AN$9*Supuestos!$C$44,0))</f>
        <v>0</v>
      </c>
      <c r="BC69" s="1">
        <f>IF(Supuestos!$D$3+Q1&lt;100,$AN$9*Supuestos!$C$44,IF(Supuestos!$D$3+Q1=100,$AN$9*Supuestos!$C$44,0))</f>
        <v>0</v>
      </c>
      <c r="BD69" s="1">
        <f>IF(Supuestos!$D$3+R1&lt;100,$AN$9*Supuestos!$C$44,IF(Supuestos!$D$3+R1=100,$AN$9*Supuestos!$C$44,0))</f>
        <v>0</v>
      </c>
      <c r="BE69" s="1">
        <f>IF(Supuestos!$D$3+S1&lt;100,$AN$9*Supuestos!$C$44,IF(Supuestos!$D$3+S1=100,$AN$9*Supuestos!$C$44,0))</f>
        <v>0</v>
      </c>
      <c r="BF69" s="1">
        <f>IF(Supuestos!$D$3+T1&lt;100,$AN$9*Supuestos!$C$44,IF(Supuestos!$D$3+T1=100,$AN$9*Supuestos!$C$44,0))</f>
        <v>0</v>
      </c>
      <c r="BG69" s="1">
        <f>IF(Supuestos!$D$3+U1&lt;100,$AN$9*Supuestos!$C$44,IF(Supuestos!$D$3+U1=100,$AN$9*Supuestos!$C$44,0))</f>
        <v>0</v>
      </c>
      <c r="BH69" s="1">
        <f>IF(Supuestos!$D$3+V1&lt;100,$AN$9*Supuestos!$C$44,IF(Supuestos!$D$3+V1=100,$AN$9*Supuestos!$C$44,0))</f>
        <v>0</v>
      </c>
      <c r="BI69" s="1">
        <f>IF(Supuestos!$D$3+W1&lt;100,$AN$9*Supuestos!$C$44,IF(Supuestos!$D$3+W1=100,$AN$9*Supuestos!$C$44,0))</f>
        <v>0</v>
      </c>
      <c r="BJ69" s="1">
        <f>IF(Supuestos!$D$3+X1&lt;100,$AN$9*Supuestos!$C$44,IF(Supuestos!$D$3+X1=100,$AN$9*Supuestos!$C$44,0))</f>
        <v>0</v>
      </c>
      <c r="BK69" s="1">
        <f>IF(Supuestos!$D$3+Y1&lt;100,$AN$9*Supuestos!$C$44,IF(Supuestos!$D$3+Y1=100,$AN$9*Supuestos!$C$44,0))</f>
        <v>0</v>
      </c>
      <c r="BL69" s="1">
        <f>IF(Supuestos!$D$3+Z1&lt;100,$AN$9*Supuestos!$C$44,IF(Supuestos!$D$3+Z1=100,$AN$9*Supuestos!$C$44,0))</f>
        <v>0</v>
      </c>
      <c r="BM69" s="1">
        <f>IF(Supuestos!$D$3+AA1&lt;100,$AN$9*Supuestos!$C$44,IF(Supuestos!$D$3+AA1=100,$AN$9*Supuestos!$C$44,0))</f>
        <v>0</v>
      </c>
      <c r="BN69" s="1">
        <f>IF(Supuestos!$D$3+AB1&lt;100,$AN$9*Supuestos!$C$44,IF(Supuestos!$D$3+AB1=100,$AN$9*Supuestos!$C$44,0))</f>
        <v>0</v>
      </c>
      <c r="BO69" s="1">
        <f>IF(Supuestos!$D$3+AC1&lt;100,$AN$9*Supuestos!$C$44,IF(Supuestos!$D$3+AC1=100,$AN$9*Supuestos!$C$44,0))</f>
        <v>0</v>
      </c>
      <c r="BP69" s="1">
        <f>IF(Supuestos!$D$3+AD1&lt;100,$AN$9*Supuestos!$C$44,IF(Supuestos!$D$3+AD1=100,$AN$9*Supuestos!$C$44,0))</f>
        <v>0</v>
      </c>
      <c r="BQ69" s="1">
        <f>IF(Supuestos!$D$3+AE1&lt;100,$AN$9*Supuestos!$C$44,IF(Supuestos!$D$3+AE1=100,$AN$9*Supuestos!$C$44,0))</f>
        <v>0</v>
      </c>
      <c r="BR69" s="1">
        <f>IF(Supuestos!$D$3+AF1&lt;100,$AN$9*Supuestos!$C$44,IF(Supuestos!$D$3+AF1=100,$AN$9*Supuestos!$C$44,0))</f>
        <v>0</v>
      </c>
      <c r="BS69" s="1">
        <f>IF(Supuestos!$D$3+AG1&lt;100,$AN$9*Supuestos!$C$44,IF(Supuestos!$D$3+AG1=100,$AN$9*Supuestos!$C$44,0))</f>
        <v>0</v>
      </c>
      <c r="BT69" s="1">
        <f>IF(Supuestos!$D$3+AH1&lt;100,$AN$9*Supuestos!$C$44,IF(Supuestos!$D$3+AH1=100,$AN$9*Supuestos!$C$44,0))</f>
        <v>0</v>
      </c>
      <c r="BU69" s="1">
        <f>IF(Supuestos!$D$3+AI1&lt;100,$AN$9*Supuestos!$C$44,IF(Supuestos!$D$3+AI1=100,$AN$9*Supuestos!$C$44,0))</f>
        <v>0</v>
      </c>
      <c r="BV69" s="1">
        <f>IF(Supuestos!$D$3+AJ1&lt;100,$AN$9*Supuestos!$C$44,IF(Supuestos!$D$3+AJ1=100,$AN$9*Supuestos!$C$44,0))</f>
        <v>0</v>
      </c>
      <c r="BW69" s="1">
        <f>IF(Supuestos!$D$3+AK1&lt;100,$AN$9*Supuestos!$C$44,IF(Supuestos!$D$3+AK1=100,$AN$9*Supuestos!$C$44,0))</f>
        <v>0</v>
      </c>
      <c r="BX69" s="1">
        <f>IF(Supuestos!$D$3+AL1&lt;100,$AN$9*Supuestos!$C$44,IF(Supuestos!$D$3+AL1=100,$AN$9*Supuestos!$C$44,0))</f>
        <v>0</v>
      </c>
      <c r="BY69" s="1">
        <f>IF(Supuestos!$D$3+AM1&lt;100,$AN$9*Supuestos!$C$44,IF(Supuestos!$D$3+AM1=100,$AN$9*Supuestos!$C$44,0))</f>
        <v>0</v>
      </c>
      <c r="BZ69" s="1">
        <f>IF(Supuestos!$D$3+AN1&lt;100,$AN$9*Supuestos!$C$44,IF(Supuestos!$D$3+AN1=100,$AN$9*Supuestos!$C$44,0))</f>
        <v>0</v>
      </c>
      <c r="CA69" s="1">
        <f>IF(Supuestos!$D$3+AO1&lt;100,$AN$9*Supuestos!$C$44,IF(Supuestos!$D$3+AO1=100,$AN$9*Supuestos!$C$44,0))</f>
        <v>0</v>
      </c>
      <c r="CB69" s="1">
        <f>IF(Supuestos!$D$3+AP1&lt;100,$AN$9*Supuestos!$C$44,IF(Supuestos!$D$3+AP1=100,$AN$9*Supuestos!$C$44,0))</f>
        <v>0</v>
      </c>
      <c r="CC69" s="1">
        <f>IF(Supuestos!$D$3+AQ1&lt;100,$AN$9*Supuestos!$C$44,IF(Supuestos!$D$3+AQ1=100,$AN$9*Supuestos!$C$44,0))</f>
        <v>0</v>
      </c>
      <c r="CD69" s="1">
        <f>IF(Supuestos!$D$3+AR1&lt;100,$AN$9*Supuestos!$C$44,IF(Supuestos!$D$3+AR1=100,$AN$9*Supuestos!$C$44,0))</f>
        <v>0</v>
      </c>
      <c r="CE69" s="1">
        <f>IF(Supuestos!$D$3+AS1&lt;100,$AN$9*Supuestos!$C$44,IF(Supuestos!$D$3+AS1=100,$AN$9*Supuestos!$C$44,0))</f>
        <v>0</v>
      </c>
      <c r="CF69" s="1">
        <f>IF(Supuestos!$D$3+AT1&lt;100,$AN$9*Supuestos!$C$44,IF(Supuestos!$D$3+AT1=100,$AN$9*Supuestos!$C$44,0))</f>
        <v>0</v>
      </c>
      <c r="CG69" s="1">
        <f>IF(Supuestos!$D$3+AU1&lt;100,$AN$9*Supuestos!$C$44,IF(Supuestos!$D$3+AU1=100,$AN$9*Supuestos!$C$44,0))</f>
        <v>0</v>
      </c>
      <c r="CH69" s="1">
        <f>IF(Supuestos!$D$3+AV1&lt;100,$AN$9*Supuestos!$C$44,IF(Supuestos!$D$3+AV1=100,$AN$9*Supuestos!$C$44,0))</f>
        <v>0</v>
      </c>
      <c r="CI69" s="1">
        <f>IF(Supuestos!$D$3+AW1&lt;100,$AN$9*Supuestos!$C$44,IF(Supuestos!$D$3+AW1=100,$AN$9*Supuestos!$C$44,0))</f>
        <v>0</v>
      </c>
      <c r="CJ69" s="1">
        <f>IF(Supuestos!$D$3+AX1&lt;100,$AN$9*Supuestos!$C$44,IF(Supuestos!$D$3+AX1=100,$AN$9*Supuestos!$C$44,0))</f>
        <v>0</v>
      </c>
      <c r="CK69" s="1">
        <f>IF(Supuestos!$D$3+AY1&lt;100,$AN$9*Supuestos!$C$44,IF(Supuestos!$D$3+AY1=100,$AN$9*Supuestos!$C$44,0))</f>
        <v>0</v>
      </c>
      <c r="CL69" s="1">
        <f>IF(Supuestos!$D$3+AZ1&lt;100,$AN$9*Supuestos!$C$44,IF(Supuestos!$D$3+AZ1=100,$AN$9*Supuestos!$C$44,0))</f>
        <v>0</v>
      </c>
      <c r="CM69" s="1">
        <f>IF(Supuestos!$D$3+BA1&lt;100,$AN$9*Supuestos!$C$44,IF(Supuestos!$D$3+BA1=100,$AN$9*Supuestos!$C$44,0))</f>
        <v>0</v>
      </c>
      <c r="CN69" s="1">
        <f>IF(Supuestos!$D$3+BB1&lt;100,$AN$9*Supuestos!$C$44,IF(Supuestos!$D$3+BB1=100,$AN$9*Supuestos!$C$44,0))</f>
        <v>0</v>
      </c>
      <c r="CO69" s="1">
        <f>IF(Supuestos!$D$3+BC1&lt;100,$AN$9*Supuestos!$C$44,IF(Supuestos!$D$3+BC1=100,$AN$9*Supuestos!$C$44,0))</f>
        <v>0</v>
      </c>
      <c r="CP69" s="1">
        <f>IF(Supuestos!$D$3+BD1&lt;100,$AN$9*Supuestos!$C$44,IF(Supuestos!$D$3+BD1=100,$AN$9*Supuestos!$C$44,0))</f>
        <v>0</v>
      </c>
      <c r="CQ69" s="1">
        <f>IF(Supuestos!$D$3+BE1&lt;100,$AN$9*Supuestos!$C$44,IF(Supuestos!$D$3+BE1=100,$AN$9*Supuestos!$C$44,0))</f>
        <v>0</v>
      </c>
      <c r="CR69" s="1">
        <f>IF(Supuestos!$D$3+BF1&lt;100,$AN$9*Supuestos!$C$44,IF(Supuestos!$D$3+BF1=100,$AN$9*Supuestos!$C$44,0))</f>
        <v>0</v>
      </c>
      <c r="CS69" s="1">
        <f>IF(Supuestos!$D$3+BG1&lt;100,$AN$9*Supuestos!$C$44,IF(Supuestos!$D$3+BG1=100,$AN$9*Supuestos!$C$44,0))</f>
        <v>0</v>
      </c>
      <c r="CT69" s="1">
        <f>IF(Supuestos!$D$3+BH1&lt;100,$AN$9*Supuestos!$C$44,IF(Supuestos!$D$3+BH1=100,$AN$9*Supuestos!$C$44,0))</f>
        <v>0</v>
      </c>
      <c r="CU69" s="1">
        <f>IF(Supuestos!$D$3+BI1&lt;100,$AN$9*Supuestos!$C$44,IF(Supuestos!$D$3+BI1=100,$AN$9*Supuestos!$C$44,0))</f>
        <v>0</v>
      </c>
      <c r="CV69" s="1">
        <f>IF(Supuestos!$D$3+BJ1&lt;100,$AN$9*Supuestos!$C$44,IF(Supuestos!$D$3+BJ1=100,$AN$9*Supuestos!$C$44,0))</f>
        <v>0</v>
      </c>
      <c r="CW69" s="1">
        <f>IF(Supuestos!$D$3+BK1&lt;100,$AN$9*Supuestos!$C$44,IF(Supuestos!$D$3+BK1=100,$AN$9*Supuestos!$C$44,0))</f>
        <v>0</v>
      </c>
      <c r="CX69" s="1">
        <f>IF(Supuestos!$D$3+BL1&lt;100,$AN$9*Supuestos!$C$44,IF(Supuestos!$D$3+BL1=100,$AN$9*Supuestos!$C$44,0))</f>
        <v>0</v>
      </c>
      <c r="EZ69" s="1">
        <f>IF(Supuestos!$D$3+DN1&lt;100,$AN$9*Supuestos!$C$44,IF(Supuestos!$D$3+DN1=100,$AN$9*Supuestos!$C$44,0))</f>
        <v>0</v>
      </c>
      <c r="FA69" s="1">
        <f>IF(Supuestos!$D$3+DO1&lt;100,$AN$9*Supuestos!$C$44,IF(Supuestos!$D$3+DO1=100,$AN$9*Supuestos!$C$44,0))</f>
        <v>0</v>
      </c>
      <c r="FB69" s="1">
        <f>IF(Supuestos!$D$3+DP1&lt;100,$AN$9*Supuestos!$C$44,IF(Supuestos!$D$3+DP1=100,$AN$9*Supuestos!$C$44,0))</f>
        <v>0</v>
      </c>
      <c r="FC69" s="1">
        <f>IF(Supuestos!$D$3+DQ1&lt;100,$AN$9*Supuestos!$C$44,IF(Supuestos!$D$3+DQ1=100,$AN$9*Supuestos!$C$44,0))</f>
        <v>0</v>
      </c>
      <c r="FD69" s="1">
        <f>IF(Supuestos!$D$3+DR1&lt;100,$AN$9*Supuestos!$C$44,IF(Supuestos!$D$3+DR1=100,$AN$9*Supuestos!$C$44,0))</f>
        <v>0</v>
      </c>
      <c r="FE69" s="1">
        <f>IF(Supuestos!$D$3+DS1&lt;100,$AN$9*Supuestos!$C$44,IF(Supuestos!$D$3+DS1=100,$AN$9*Supuestos!$C$44,0))</f>
        <v>0</v>
      </c>
      <c r="FF69" s="1">
        <f>IF(Supuestos!$D$3+DT1&lt;100,$AN$9*Supuestos!$C$44,IF(Supuestos!$D$3+DT1=100,$AN$9*Supuestos!$C$44,0))</f>
        <v>0</v>
      </c>
      <c r="FG69" s="1">
        <f>IF(Supuestos!$D$3+DU1&lt;100,$AN$9*Supuestos!$C$44,IF(Supuestos!$D$3+DU1=100,$AN$9*Supuestos!$C$44,0))</f>
        <v>0</v>
      </c>
      <c r="FH69" s="1">
        <f>IF(Supuestos!$D$3+DV1&lt;100,$AN$9*Supuestos!$C$44,IF(Supuestos!$D$3+DV1=100,$AN$9*Supuestos!$C$44,0))</f>
        <v>0</v>
      </c>
      <c r="FI69" s="1">
        <f>IF(Supuestos!$D$3+DW1&lt;100,$AN$9*Supuestos!$C$44,IF(Supuestos!$D$3+DW1=100,$AN$9*Supuestos!$C$44,0))</f>
        <v>0</v>
      </c>
      <c r="FJ69" s="1">
        <f>IF(Supuestos!$D$3+DX1&lt;100,$AN$9*Supuestos!$C$44,IF(Supuestos!$D$3+DX1=100,$AN$9*Supuestos!$C$44,0))</f>
        <v>0</v>
      </c>
      <c r="FK69" s="1">
        <f>IF(Supuestos!$D$3+DY1&lt;100,$AN$9*Supuestos!$C$44,IF(Supuestos!$D$3+DY1=100,$AN$9*Supuestos!$C$44,0))</f>
        <v>0</v>
      </c>
      <c r="FL69" s="1">
        <f>IF(Supuestos!$D$3+DZ1&lt;100,$AN$9*Supuestos!$C$44,IF(Supuestos!$D$3+DZ1=100,$AN$9*Supuestos!$C$44,0))</f>
        <v>0</v>
      </c>
      <c r="FM69" s="1">
        <f>IF(Supuestos!$D$3+EA1&lt;100,$AN$9*Supuestos!$C$44,IF(Supuestos!$D$3+EA1=100,$AN$9*Supuestos!$C$44,0))</f>
        <v>0</v>
      </c>
      <c r="FN69" s="1">
        <f>IF(Supuestos!$D$3+EB1&lt;100,$AN$9*Supuestos!$C$44,IF(Supuestos!$D$3+EB1=100,$AN$9*Supuestos!$C$44,0))</f>
        <v>0</v>
      </c>
      <c r="FO69" s="1">
        <f>IF(Supuestos!$D$3+EC1&lt;100,$AN$9*Supuestos!$C$44,IF(Supuestos!$D$3+EC1=100,$AN$9*Supuestos!$C$44,0))</f>
        <v>0</v>
      </c>
      <c r="FP69" s="1">
        <f>IF(Supuestos!$D$3+ED1&lt;100,$AN$9*Supuestos!$C$44,IF(Supuestos!$D$3+ED1=100,$AN$9*Supuestos!$C$44,0))</f>
        <v>0</v>
      </c>
      <c r="FQ69" s="1">
        <f>IF(Supuestos!$D$3+EE1&lt;100,$AN$9*Supuestos!$C$44,IF(Supuestos!$D$3+EE1=100,$AN$9*Supuestos!$C$44,0))</f>
        <v>0</v>
      </c>
      <c r="FR69" s="1">
        <f>IF(Supuestos!$D$3+EF1&lt;100,$AN$9*Supuestos!$C$44,IF(Supuestos!$D$3+EF1=100,$AN$9*Supuestos!$C$44,0))</f>
        <v>0</v>
      </c>
      <c r="FS69" s="1">
        <f>IF(Supuestos!$D$3+EG1&lt;100,$AN$9*Supuestos!$C$44,IF(Supuestos!$D$3+EG1=100,$AN$9*Supuestos!$C$44,0))</f>
        <v>0</v>
      </c>
      <c r="FT69" s="1">
        <f>IF(Supuestos!$D$3+EH1&lt;100,$AN$9*Supuestos!$C$44,IF(Supuestos!$D$3+EH1=100,$AN$9*Supuestos!$C$44,0))</f>
        <v>0</v>
      </c>
    </row>
    <row r="70" spans="1:198" x14ac:dyDescent="0.35">
      <c r="A70" s="128">
        <v>39</v>
      </c>
      <c r="AN70" s="129"/>
      <c r="AO70" s="1">
        <f>AO$9*Supuestos!$D$3*Supuestos!$C$44</f>
        <v>0</v>
      </c>
      <c r="AP70" s="1">
        <f>IF(Supuestos!$D$3+C1&lt;100,$AO$9*Supuestos!$C$44,IF(Supuestos!$D$3+C1=100,$AO$9*Supuestos!$C$44,0))</f>
        <v>0</v>
      </c>
      <c r="AQ70" s="1">
        <f>IF(Supuestos!$D$3+D1&lt;100,$AO$9*Supuestos!$C$44,IF(Supuestos!$D$3+D1=100,$AO$9*Supuestos!$C$44,0))</f>
        <v>0</v>
      </c>
      <c r="AR70" s="1">
        <f>IF(Supuestos!$D$3+E1&lt;100,$AO$9*Supuestos!$C$44,IF(Supuestos!$D$3+E1=100,$AO$9*Supuestos!$C$44,0))</f>
        <v>0</v>
      </c>
      <c r="AS70" s="1">
        <f>IF(Supuestos!$D$3+F1&lt;100,$AO$9*Supuestos!$C$44,IF(Supuestos!$D$3+F1=100,$AO$9*Supuestos!$C$44,0))</f>
        <v>0</v>
      </c>
      <c r="AT70" s="1">
        <f>IF(Supuestos!$D$3+G1&lt;100,$AO$9*Supuestos!$C$44,IF(Supuestos!$D$3+G1=100,$AO$9*Supuestos!$C$44,0))</f>
        <v>0</v>
      </c>
      <c r="AU70" s="1">
        <f>IF(Supuestos!$D$3+H1&lt;100,$AO$9*Supuestos!$C$44,IF(Supuestos!$D$3+H1=100,$AO$9*Supuestos!$C$44,0))</f>
        <v>0</v>
      </c>
      <c r="AV70" s="1">
        <f>IF(Supuestos!$D$3+I1&lt;100,$AO$9*Supuestos!$C$44,IF(Supuestos!$D$3+I1=100,$AO$9*Supuestos!$C$44,0))</f>
        <v>0</v>
      </c>
      <c r="AW70" s="1">
        <f>IF(Supuestos!$D$3+J1&lt;100,$AO$9*Supuestos!$C$44,IF(Supuestos!$D$3+J1=100,$AO$9*Supuestos!$C$44,0))</f>
        <v>0</v>
      </c>
      <c r="AX70" s="1">
        <f>IF(Supuestos!$D$3+K1&lt;100,$AO$9*Supuestos!$C$44,IF(Supuestos!$D$3+K1=100,$AO$9*Supuestos!$C$44,0))</f>
        <v>0</v>
      </c>
      <c r="AY70" s="1">
        <f>IF(Supuestos!$D$3+L1&lt;100,$AO$9*Supuestos!$C$44,IF(Supuestos!$D$3+L1=100,$AO$9*Supuestos!$C$44,0))</f>
        <v>0</v>
      </c>
      <c r="AZ70" s="1">
        <f>IF(Supuestos!$D$3+M1&lt;100,$AO$9*Supuestos!$C$44,IF(Supuestos!$D$3+M1=100,$AO$9*Supuestos!$C$44,0))</f>
        <v>0</v>
      </c>
      <c r="BA70" s="1">
        <f>IF(Supuestos!$D$3+N1&lt;100,$AO$9*Supuestos!$C$44,IF(Supuestos!$D$3+N1=100,$AO$9*Supuestos!$C$44,0))</f>
        <v>0</v>
      </c>
      <c r="BB70" s="1">
        <f>IF(Supuestos!$D$3+O1&lt;100,$AO$9*Supuestos!$C$44,IF(Supuestos!$D$3+O1=100,$AO$9*Supuestos!$C$44,0))</f>
        <v>0</v>
      </c>
      <c r="BC70" s="1">
        <f>IF(Supuestos!$D$3+P1&lt;100,$AO$9*Supuestos!$C$44,IF(Supuestos!$D$3+P1=100,$AO$9*Supuestos!$C$44,0))</f>
        <v>0</v>
      </c>
      <c r="BD70" s="1">
        <f>IF(Supuestos!$D$3+Q1&lt;100,$AO$9*Supuestos!$C$44,IF(Supuestos!$D$3+Q1=100,$AO$9*Supuestos!$C$44,0))</f>
        <v>0</v>
      </c>
      <c r="BE70" s="1">
        <f>IF(Supuestos!$D$3+R1&lt;100,$AO$9*Supuestos!$C$44,IF(Supuestos!$D$3+R1=100,$AO$9*Supuestos!$C$44,0))</f>
        <v>0</v>
      </c>
      <c r="BF70" s="1">
        <f>IF(Supuestos!$D$3+S1&lt;100,$AO$9*Supuestos!$C$44,IF(Supuestos!$D$3+S1=100,$AO$9*Supuestos!$C$44,0))</f>
        <v>0</v>
      </c>
      <c r="BG70" s="1">
        <f>IF(Supuestos!$D$3+T1&lt;100,$AO$9*Supuestos!$C$44,IF(Supuestos!$D$3+T1=100,$AO$9*Supuestos!$C$44,0))</f>
        <v>0</v>
      </c>
      <c r="BH70" s="1">
        <f>IF(Supuestos!$D$3+U1&lt;100,$AO$9*Supuestos!$C$44,IF(Supuestos!$D$3+U1=100,$AO$9*Supuestos!$C$44,0))</f>
        <v>0</v>
      </c>
      <c r="BI70" s="1">
        <f>IF(Supuestos!$D$3+V1&lt;100,$AO$9*Supuestos!$C$44,IF(Supuestos!$D$3+V1=100,$AO$9*Supuestos!$C$44,0))</f>
        <v>0</v>
      </c>
      <c r="BJ70" s="1">
        <f>IF(Supuestos!$D$3+W1&lt;100,$AO$9*Supuestos!$C$44,IF(Supuestos!$D$3+W1=100,$AO$9*Supuestos!$C$44,0))</f>
        <v>0</v>
      </c>
      <c r="BK70" s="1">
        <f>IF(Supuestos!$D$3+X1&lt;100,$AO$9*Supuestos!$C$44,IF(Supuestos!$D$3+X1=100,$AO$9*Supuestos!$C$44,0))</f>
        <v>0</v>
      </c>
      <c r="BL70" s="1">
        <f>IF(Supuestos!$D$3+Y1&lt;100,$AO$9*Supuestos!$C$44,IF(Supuestos!$D$3+Y1=100,$AO$9*Supuestos!$C$44,0))</f>
        <v>0</v>
      </c>
      <c r="BM70" s="1">
        <f>IF(Supuestos!$D$3+Z1&lt;100,$AO$9*Supuestos!$C$44,IF(Supuestos!$D$3+Z1=100,$AO$9*Supuestos!$C$44,0))</f>
        <v>0</v>
      </c>
      <c r="BN70" s="1">
        <f>IF(Supuestos!$D$3+AA1&lt;100,$AO$9*Supuestos!$C$44,IF(Supuestos!$D$3+AA1=100,$AO$9*Supuestos!$C$44,0))</f>
        <v>0</v>
      </c>
      <c r="BO70" s="1">
        <f>IF(Supuestos!$D$3+AB1&lt;100,$AO$9*Supuestos!$C$44,IF(Supuestos!$D$3+AB1=100,$AO$9*Supuestos!$C$44,0))</f>
        <v>0</v>
      </c>
      <c r="BP70" s="1">
        <f>IF(Supuestos!$D$3+AC1&lt;100,$AO$9*Supuestos!$C$44,IF(Supuestos!$D$3+AC1=100,$AO$9*Supuestos!$C$44,0))</f>
        <v>0</v>
      </c>
      <c r="BQ70" s="1">
        <f>IF(Supuestos!$D$3+AD1&lt;100,$AO$9*Supuestos!$C$44,IF(Supuestos!$D$3+AD1=100,$AO$9*Supuestos!$C$44,0))</f>
        <v>0</v>
      </c>
      <c r="BR70" s="1">
        <f>IF(Supuestos!$D$3+AE1&lt;100,$AO$9*Supuestos!$C$44,IF(Supuestos!$D$3+AE1=100,$AO$9*Supuestos!$C$44,0))</f>
        <v>0</v>
      </c>
      <c r="BS70" s="1">
        <f>IF(Supuestos!$D$3+AF1&lt;100,$AO$9*Supuestos!$C$44,IF(Supuestos!$D$3+AF1=100,$AO$9*Supuestos!$C$44,0))</f>
        <v>0</v>
      </c>
      <c r="BT70" s="1">
        <f>IF(Supuestos!$D$3+AG1&lt;100,$AO$9*Supuestos!$C$44,IF(Supuestos!$D$3+AG1=100,$AO$9*Supuestos!$C$44,0))</f>
        <v>0</v>
      </c>
      <c r="BU70" s="1">
        <f>IF(Supuestos!$D$3+AH1&lt;100,$AO$9*Supuestos!$C$44,IF(Supuestos!$D$3+AH1=100,$AO$9*Supuestos!$C$44,0))</f>
        <v>0</v>
      </c>
      <c r="BV70" s="1">
        <f>IF(Supuestos!$D$3+AI1&lt;100,$AO$9*Supuestos!$C$44,IF(Supuestos!$D$3+AI1=100,$AO$9*Supuestos!$C$44,0))</f>
        <v>0</v>
      </c>
      <c r="BW70" s="1">
        <f>IF(Supuestos!$D$3+AJ1&lt;100,$AO$9*Supuestos!$C$44,IF(Supuestos!$D$3+AJ1=100,$AO$9*Supuestos!$C$44,0))</f>
        <v>0</v>
      </c>
      <c r="BX70" s="1">
        <f>IF(Supuestos!$D$3+AK1&lt;100,$AO$9*Supuestos!$C$44,IF(Supuestos!$D$3+AK1=100,$AO$9*Supuestos!$C$44,0))</f>
        <v>0</v>
      </c>
      <c r="BY70" s="1">
        <f>IF(Supuestos!$D$3+AL1&lt;100,$AO$9*Supuestos!$C$44,IF(Supuestos!$D$3+AL1=100,$AO$9*Supuestos!$C$44,0))</f>
        <v>0</v>
      </c>
      <c r="BZ70" s="1">
        <f>IF(Supuestos!$D$3+AM1&lt;100,$AO$9*Supuestos!$C$44,IF(Supuestos!$D$3+AM1=100,$AO$9*Supuestos!$C$44,0))</f>
        <v>0</v>
      </c>
      <c r="CA70" s="1">
        <f>IF(Supuestos!$D$3+AN1&lt;100,$AO$9*Supuestos!$C$44,IF(Supuestos!$D$3+AN1=100,$AO$9*Supuestos!$C$44,0))</f>
        <v>0</v>
      </c>
      <c r="CB70" s="1">
        <f>IF(Supuestos!$D$3+AO1&lt;100,$AO$9*Supuestos!$C$44,IF(Supuestos!$D$3+AO1=100,$AO$9*Supuestos!$C$44,0))</f>
        <v>0</v>
      </c>
      <c r="CC70" s="1">
        <f>IF(Supuestos!$D$3+AP1&lt;100,$AO$9*Supuestos!$C$44,IF(Supuestos!$D$3+AP1=100,$AO$9*Supuestos!$C$44,0))</f>
        <v>0</v>
      </c>
      <c r="CD70" s="1">
        <f>IF(Supuestos!$D$3+AQ1&lt;100,$AO$9*Supuestos!$C$44,IF(Supuestos!$D$3+AQ1=100,$AO$9*Supuestos!$C$44,0))</f>
        <v>0</v>
      </c>
      <c r="CE70" s="1">
        <f>IF(Supuestos!$D$3+AR1&lt;100,$AO$9*Supuestos!$C$44,IF(Supuestos!$D$3+AR1=100,$AO$9*Supuestos!$C$44,0))</f>
        <v>0</v>
      </c>
      <c r="CF70" s="1">
        <f>IF(Supuestos!$D$3+AS1&lt;100,$AO$9*Supuestos!$C$44,IF(Supuestos!$D$3+AS1=100,$AO$9*Supuestos!$C$44,0))</f>
        <v>0</v>
      </c>
      <c r="CG70" s="1">
        <f>IF(Supuestos!$D$3+AT1&lt;100,$AO$9*Supuestos!$C$44,IF(Supuestos!$D$3+AT1=100,$AO$9*Supuestos!$C$44,0))</f>
        <v>0</v>
      </c>
      <c r="CH70" s="1">
        <f>IF(Supuestos!$D$3+AU1&lt;100,$AO$9*Supuestos!$C$44,IF(Supuestos!$D$3+AU1=100,$AO$9*Supuestos!$C$44,0))</f>
        <v>0</v>
      </c>
      <c r="CI70" s="1">
        <f>IF(Supuestos!$D$3+AV1&lt;100,$AO$9*Supuestos!$C$44,IF(Supuestos!$D$3+AV1=100,$AO$9*Supuestos!$C$44,0))</f>
        <v>0</v>
      </c>
      <c r="CJ70" s="1">
        <f>IF(Supuestos!$D$3+AW1&lt;100,$AO$9*Supuestos!$C$44,IF(Supuestos!$D$3+AW1=100,$AO$9*Supuestos!$C$44,0))</f>
        <v>0</v>
      </c>
      <c r="CK70" s="1">
        <f>IF(Supuestos!$D$3+AX1&lt;100,$AO$9*Supuestos!$C$44,IF(Supuestos!$D$3+AX1=100,$AO$9*Supuestos!$C$44,0))</f>
        <v>0</v>
      </c>
      <c r="CL70" s="1">
        <f>IF(Supuestos!$D$3+AY1&lt;100,$AO$9*Supuestos!$C$44,IF(Supuestos!$D$3+AY1=100,$AO$9*Supuestos!$C$44,0))</f>
        <v>0</v>
      </c>
      <c r="CM70" s="1">
        <f>IF(Supuestos!$D$3+AZ1&lt;100,$AO$9*Supuestos!$C$44,IF(Supuestos!$D$3+AZ1=100,$AO$9*Supuestos!$C$44,0))</f>
        <v>0</v>
      </c>
      <c r="CN70" s="1">
        <f>IF(Supuestos!$D$3+BA1&lt;100,$AO$9*Supuestos!$C$44,IF(Supuestos!$D$3+BA1=100,$AO$9*Supuestos!$C$44,0))</f>
        <v>0</v>
      </c>
      <c r="CO70" s="1">
        <f>IF(Supuestos!$D$3+BB1&lt;100,$AO$9*Supuestos!$C$44,IF(Supuestos!$D$3+BB1=100,$AO$9*Supuestos!$C$44,0))</f>
        <v>0</v>
      </c>
      <c r="CP70" s="1">
        <f>IF(Supuestos!$D$3+BC1&lt;100,$AO$9*Supuestos!$C$44,IF(Supuestos!$D$3+BC1=100,$AO$9*Supuestos!$C$44,0))</f>
        <v>0</v>
      </c>
      <c r="CQ70" s="1">
        <f>IF(Supuestos!$D$3+BD1&lt;100,$AO$9*Supuestos!$C$44,IF(Supuestos!$D$3+BD1=100,$AO$9*Supuestos!$C$44,0))</f>
        <v>0</v>
      </c>
      <c r="CR70" s="1">
        <f>IF(Supuestos!$D$3+BE1&lt;100,$AO$9*Supuestos!$C$44,IF(Supuestos!$D$3+BE1=100,$AO$9*Supuestos!$C$44,0))</f>
        <v>0</v>
      </c>
      <c r="CS70" s="1">
        <f>IF(Supuestos!$D$3+BF1&lt;100,$AO$9*Supuestos!$C$44,IF(Supuestos!$D$3+BF1=100,$AO$9*Supuestos!$C$44,0))</f>
        <v>0</v>
      </c>
      <c r="CT70" s="1">
        <f>IF(Supuestos!$D$3+BG1&lt;100,$AO$9*Supuestos!$C$44,IF(Supuestos!$D$3+BG1=100,$AO$9*Supuestos!$C$44,0))</f>
        <v>0</v>
      </c>
      <c r="CU70" s="1">
        <f>IF(Supuestos!$D$3+BH1&lt;100,$AO$9*Supuestos!$C$44,IF(Supuestos!$D$3+BH1=100,$AO$9*Supuestos!$C$44,0))</f>
        <v>0</v>
      </c>
      <c r="CV70" s="1">
        <f>IF(Supuestos!$D$3+BI1&lt;100,$AO$9*Supuestos!$C$44,IF(Supuestos!$D$3+BI1=100,$AO$9*Supuestos!$C$44,0))</f>
        <v>0</v>
      </c>
      <c r="CW70" s="1">
        <f>IF(Supuestos!$D$3+BJ1&lt;100,$AO$9*Supuestos!$C$44,IF(Supuestos!$D$3+BJ1=100,$AO$9*Supuestos!$C$44,0))</f>
        <v>0</v>
      </c>
      <c r="CX70" s="1">
        <f>IF(Supuestos!$D$3+BK1&lt;100,$AO$9*Supuestos!$C$44,IF(Supuestos!$D$3+BK1=100,$AO$9*Supuestos!$C$44,0))</f>
        <v>0</v>
      </c>
      <c r="EZ70" s="1">
        <f>IF(Supuestos!$D$3+DM1&lt;100,$AO$9*Supuestos!$C$44,IF(Supuestos!$D$3+DM1=100,$AO$9*Supuestos!$C$44,0))</f>
        <v>0</v>
      </c>
      <c r="FA70" s="1">
        <f>IF(Supuestos!$D$3+DN1&lt;100,$AO$9*Supuestos!$C$44,IF(Supuestos!$D$3+DN1=100,$AO$9*Supuestos!$C$44,0))</f>
        <v>0</v>
      </c>
      <c r="FB70" s="1">
        <f>IF(Supuestos!$D$3+DO1&lt;100,$AO$9*Supuestos!$C$44,IF(Supuestos!$D$3+DO1=100,$AO$9*Supuestos!$C$44,0))</f>
        <v>0</v>
      </c>
      <c r="FC70" s="1">
        <f>IF(Supuestos!$D$3+DP1&lt;100,$AO$9*Supuestos!$C$44,IF(Supuestos!$D$3+DP1=100,$AO$9*Supuestos!$C$44,0))</f>
        <v>0</v>
      </c>
      <c r="FD70" s="1">
        <f>IF(Supuestos!$D$3+DQ1&lt;100,$AO$9*Supuestos!$C$44,IF(Supuestos!$D$3+DQ1=100,$AO$9*Supuestos!$C$44,0))</f>
        <v>0</v>
      </c>
      <c r="FE70" s="1">
        <f>IF(Supuestos!$D$3+DR1&lt;100,$AO$9*Supuestos!$C$44,IF(Supuestos!$D$3+DR1=100,$AO$9*Supuestos!$C$44,0))</f>
        <v>0</v>
      </c>
      <c r="FF70" s="1">
        <f>IF(Supuestos!$D$3+DS1&lt;100,$AO$9*Supuestos!$C$44,IF(Supuestos!$D$3+DS1=100,$AO$9*Supuestos!$C$44,0))</f>
        <v>0</v>
      </c>
      <c r="FG70" s="1">
        <f>IF(Supuestos!$D$3+DT1&lt;100,$AO$9*Supuestos!$C$44,IF(Supuestos!$D$3+DT1=100,$AO$9*Supuestos!$C$44,0))</f>
        <v>0</v>
      </c>
      <c r="FH70" s="1">
        <f>IF(Supuestos!$D$3+DU1&lt;100,$AO$9*Supuestos!$C$44,IF(Supuestos!$D$3+DU1=100,$AO$9*Supuestos!$C$44,0))</f>
        <v>0</v>
      </c>
      <c r="FI70" s="1">
        <f>IF(Supuestos!$D$3+DV1&lt;100,$AO$9*Supuestos!$C$44,IF(Supuestos!$D$3+DV1=100,$AO$9*Supuestos!$C$44,0))</f>
        <v>0</v>
      </c>
      <c r="FJ70" s="1">
        <f>IF(Supuestos!$D$3+DW1&lt;100,$AO$9*Supuestos!$C$44,IF(Supuestos!$D$3+DW1=100,$AO$9*Supuestos!$C$44,0))</f>
        <v>0</v>
      </c>
      <c r="FK70" s="1">
        <f>IF(Supuestos!$D$3+DX1&lt;100,$AO$9*Supuestos!$C$44,IF(Supuestos!$D$3+DX1=100,$AO$9*Supuestos!$C$44,0))</f>
        <v>0</v>
      </c>
      <c r="FL70" s="1">
        <f>IF(Supuestos!$D$3+DY1&lt;100,$AO$9*Supuestos!$C$44,IF(Supuestos!$D$3+DY1=100,$AO$9*Supuestos!$C$44,0))</f>
        <v>0</v>
      </c>
      <c r="FM70" s="1">
        <f>IF(Supuestos!$D$3+DZ1&lt;100,$AO$9*Supuestos!$C$44,IF(Supuestos!$D$3+DZ1=100,$AO$9*Supuestos!$C$44,0))</f>
        <v>0</v>
      </c>
      <c r="FN70" s="1">
        <f>IF(Supuestos!$D$3+EA1&lt;100,$AO$9*Supuestos!$C$44,IF(Supuestos!$D$3+EA1=100,$AO$9*Supuestos!$C$44,0))</f>
        <v>0</v>
      </c>
      <c r="FO70" s="1">
        <f>IF(Supuestos!$D$3+EB1&lt;100,$AO$9*Supuestos!$C$44,IF(Supuestos!$D$3+EB1=100,$AO$9*Supuestos!$C$44,0))</f>
        <v>0</v>
      </c>
      <c r="FP70" s="1">
        <f>IF(Supuestos!$D$3+EC1&lt;100,$AO$9*Supuestos!$C$44,IF(Supuestos!$D$3+EC1=100,$AO$9*Supuestos!$C$44,0))</f>
        <v>0</v>
      </c>
      <c r="FQ70" s="1">
        <f>IF(Supuestos!$D$3+ED1&lt;100,$AO$9*Supuestos!$C$44,IF(Supuestos!$D$3+ED1=100,$AO$9*Supuestos!$C$44,0))</f>
        <v>0</v>
      </c>
      <c r="FR70" s="1">
        <f>IF(Supuestos!$D$3+EE1&lt;100,$AO$9*Supuestos!$C$44,IF(Supuestos!$D$3+EE1=100,$AO$9*Supuestos!$C$44,0))</f>
        <v>0</v>
      </c>
      <c r="FS70" s="1">
        <f>IF(Supuestos!$D$3+EF1&lt;100,$AO$9*Supuestos!$C$44,IF(Supuestos!$D$3+EF1=100,$AO$9*Supuestos!$C$44,0))</f>
        <v>0</v>
      </c>
      <c r="FT70" s="1">
        <f>IF(Supuestos!$D$3+EG1&lt;100,$AO$9*Supuestos!$C$44,IF(Supuestos!$D$3+EG1=100,$AO$9*Supuestos!$C$44,0))</f>
        <v>0</v>
      </c>
      <c r="FU70" s="1">
        <f>IF(Supuestos!$D$3+EH1&lt;100,$AO$9*Supuestos!$C$44,IF(Supuestos!$D$3+EH1=100,$AO$9*Supuestos!$C$44,0))</f>
        <v>0</v>
      </c>
      <c r="FV70" s="1">
        <f>IF(Supuestos!$D$3+EI1&lt;100,$AO$9*Supuestos!$C$44,IF(Supuestos!$D$3+EI1=100,$AO$9*Supuestos!$C$44,0))</f>
        <v>0</v>
      </c>
    </row>
    <row r="71" spans="1:198" x14ac:dyDescent="0.35">
      <c r="A71" s="128">
        <v>40</v>
      </c>
      <c r="AO71" s="129"/>
      <c r="AP71" s="1">
        <f>AP$9*Supuestos!$D$3*Supuestos!$C$44</f>
        <v>0</v>
      </c>
      <c r="AQ71" s="1">
        <f>IF(Supuestos!$D$3+C1&lt;100,$AP$9*Supuestos!$C$44,IF(Supuestos!$D$3+C1=100,$AP$9*Supuestos!$C$44,0))</f>
        <v>0</v>
      </c>
      <c r="AR71" s="1">
        <f>IF(Supuestos!$D$3+D1&lt;100,$AP$9*Supuestos!$C$44,IF(Supuestos!$D$3+D1=100,$AP$9*Supuestos!$C$44,0))</f>
        <v>0</v>
      </c>
      <c r="AS71" s="1">
        <f>IF(Supuestos!$D$3+E1&lt;100,$AP$9*Supuestos!$C$44,IF(Supuestos!$D$3+E1=100,$AP$9*Supuestos!$C$44,0))</f>
        <v>0</v>
      </c>
      <c r="AT71" s="1">
        <f>IF(Supuestos!$D$3+F1&lt;100,$AP$9*Supuestos!$C$44,IF(Supuestos!$D$3+F1=100,$AP$9*Supuestos!$C$44,0))</f>
        <v>0</v>
      </c>
      <c r="AU71" s="1">
        <f>IF(Supuestos!$D$3+G1&lt;100,$AP$9*Supuestos!$C$44,IF(Supuestos!$D$3+G1=100,$AP$9*Supuestos!$C$44,0))</f>
        <v>0</v>
      </c>
      <c r="AV71" s="1">
        <f>IF(Supuestos!$D$3+H1&lt;100,$AP$9*Supuestos!$C$44,IF(Supuestos!$D$3+H1=100,$AP$9*Supuestos!$C$44,0))</f>
        <v>0</v>
      </c>
      <c r="AW71" s="1">
        <f>IF(Supuestos!$D$3+I1&lt;100,$AP$9*Supuestos!$C$44,IF(Supuestos!$D$3+I1=100,$AP$9*Supuestos!$C$44,0))</f>
        <v>0</v>
      </c>
      <c r="AX71" s="1">
        <f>IF(Supuestos!$D$3+J1&lt;100,$AP$9*Supuestos!$C$44,IF(Supuestos!$D$3+J1=100,$AP$9*Supuestos!$C$44,0))</f>
        <v>0</v>
      </c>
      <c r="AY71" s="1">
        <f>IF(Supuestos!$D$3+K1&lt;100,$AP$9*Supuestos!$C$44,IF(Supuestos!$D$3+K1=100,$AP$9*Supuestos!$C$44,0))</f>
        <v>0</v>
      </c>
      <c r="AZ71" s="1">
        <f>IF(Supuestos!$D$3+L1&lt;100,$AP$9*Supuestos!$C$44,IF(Supuestos!$D$3+L1=100,$AP$9*Supuestos!$C$44,0))</f>
        <v>0</v>
      </c>
      <c r="BA71" s="1">
        <f>IF(Supuestos!$D$3+M1&lt;100,$AP$9*Supuestos!$C$44,IF(Supuestos!$D$3+M1=100,$AP$9*Supuestos!$C$44,0))</f>
        <v>0</v>
      </c>
      <c r="BB71" s="1">
        <f>IF(Supuestos!$D$3+N1&lt;100,$AP$9*Supuestos!$C$44,IF(Supuestos!$D$3+N1=100,$AP$9*Supuestos!$C$44,0))</f>
        <v>0</v>
      </c>
      <c r="BC71" s="1">
        <f>IF(Supuestos!$D$3+O1&lt;100,$AP$9*Supuestos!$C$44,IF(Supuestos!$D$3+O1=100,$AP$9*Supuestos!$C$44,0))</f>
        <v>0</v>
      </c>
      <c r="BD71" s="1">
        <f>IF(Supuestos!$D$3+P1&lt;100,$AP$9*Supuestos!$C$44,IF(Supuestos!$D$3+P1=100,$AP$9*Supuestos!$C$44,0))</f>
        <v>0</v>
      </c>
      <c r="BE71" s="1">
        <f>IF(Supuestos!$D$3+Q1&lt;100,$AP$9*Supuestos!$C$44,IF(Supuestos!$D$3+Q1=100,$AP$9*Supuestos!$C$44,0))</f>
        <v>0</v>
      </c>
      <c r="BF71" s="1">
        <f>IF(Supuestos!$D$3+R1&lt;100,$AP$9*Supuestos!$C$44,IF(Supuestos!$D$3+R1=100,$AP$9*Supuestos!$C$44,0))</f>
        <v>0</v>
      </c>
      <c r="BG71" s="1">
        <f>IF(Supuestos!$D$3+S1&lt;100,$AP$9*Supuestos!$C$44,IF(Supuestos!$D$3+S1=100,$AP$9*Supuestos!$C$44,0))</f>
        <v>0</v>
      </c>
      <c r="BH71" s="1">
        <f>IF(Supuestos!$D$3+T1&lt;100,$AP$9*Supuestos!$C$44,IF(Supuestos!$D$3+T1=100,$AP$9*Supuestos!$C$44,0))</f>
        <v>0</v>
      </c>
      <c r="BI71" s="1">
        <f>IF(Supuestos!$D$3+U1&lt;100,$AP$9*Supuestos!$C$44,IF(Supuestos!$D$3+U1=100,$AP$9*Supuestos!$C$44,0))</f>
        <v>0</v>
      </c>
      <c r="BJ71" s="1">
        <f>IF(Supuestos!$D$3+V1&lt;100,$AP$9*Supuestos!$C$44,IF(Supuestos!$D$3+V1=100,$AP$9*Supuestos!$C$44,0))</f>
        <v>0</v>
      </c>
      <c r="BK71" s="1">
        <f>IF(Supuestos!$D$3+W1&lt;100,$AP$9*Supuestos!$C$44,IF(Supuestos!$D$3+W1=100,$AP$9*Supuestos!$C$44,0))</f>
        <v>0</v>
      </c>
      <c r="BL71" s="1">
        <f>IF(Supuestos!$D$3+X1&lt;100,$AP$9*Supuestos!$C$44,IF(Supuestos!$D$3+X1=100,$AP$9*Supuestos!$C$44,0))</f>
        <v>0</v>
      </c>
      <c r="BM71" s="1">
        <f>IF(Supuestos!$D$3+Y1&lt;100,$AP$9*Supuestos!$C$44,IF(Supuestos!$D$3+Y1=100,$AP$9*Supuestos!$C$44,0))</f>
        <v>0</v>
      </c>
      <c r="BN71" s="1">
        <f>IF(Supuestos!$D$3+Z1&lt;100,$AP$9*Supuestos!$C$44,IF(Supuestos!$D$3+Z1=100,$AP$9*Supuestos!$C$44,0))</f>
        <v>0</v>
      </c>
      <c r="BO71" s="1">
        <f>IF(Supuestos!$D$3+AA1&lt;100,$AP$9*Supuestos!$C$44,IF(Supuestos!$D$3+AA1=100,$AP$9*Supuestos!$C$44,0))</f>
        <v>0</v>
      </c>
      <c r="BP71" s="1">
        <f>IF(Supuestos!$D$3+AB1&lt;100,$AP$9*Supuestos!$C$44,IF(Supuestos!$D$3+AB1=100,$AP$9*Supuestos!$C$44,0))</f>
        <v>0</v>
      </c>
      <c r="BQ71" s="1">
        <f>IF(Supuestos!$D$3+AC1&lt;100,$AP$9*Supuestos!$C$44,IF(Supuestos!$D$3+AC1=100,$AP$9*Supuestos!$C$44,0))</f>
        <v>0</v>
      </c>
      <c r="BR71" s="1">
        <f>IF(Supuestos!$D$3+AD1&lt;100,$AP$9*Supuestos!$C$44,IF(Supuestos!$D$3+AD1=100,$AP$9*Supuestos!$C$44,0))</f>
        <v>0</v>
      </c>
      <c r="BS71" s="1">
        <f>IF(Supuestos!$D$3+AE1&lt;100,$AP$9*Supuestos!$C$44,IF(Supuestos!$D$3+AE1=100,$AP$9*Supuestos!$C$44,0))</f>
        <v>0</v>
      </c>
      <c r="BT71" s="1">
        <f>IF(Supuestos!$D$3+AF1&lt;100,$AP$9*Supuestos!$C$44,IF(Supuestos!$D$3+AF1=100,$AP$9*Supuestos!$C$44,0))</f>
        <v>0</v>
      </c>
      <c r="BU71" s="1">
        <f>IF(Supuestos!$D$3+AG1&lt;100,$AP$9*Supuestos!$C$44,IF(Supuestos!$D$3+AG1=100,$AP$9*Supuestos!$C$44,0))</f>
        <v>0</v>
      </c>
      <c r="BV71" s="1">
        <f>IF(Supuestos!$D$3+AH1&lt;100,$AP$9*Supuestos!$C$44,IF(Supuestos!$D$3+AH1=100,$AP$9*Supuestos!$C$44,0))</f>
        <v>0</v>
      </c>
      <c r="BW71" s="1">
        <f>IF(Supuestos!$D$3+AI1&lt;100,$AP$9*Supuestos!$C$44,IF(Supuestos!$D$3+AI1=100,$AP$9*Supuestos!$C$44,0))</f>
        <v>0</v>
      </c>
      <c r="BX71" s="1">
        <f>IF(Supuestos!$D$3+AJ1&lt;100,$AP$9*Supuestos!$C$44,IF(Supuestos!$D$3+AJ1=100,$AP$9*Supuestos!$C$44,0))</f>
        <v>0</v>
      </c>
      <c r="BY71" s="1">
        <f>IF(Supuestos!$D$3+AK1&lt;100,$AP$9*Supuestos!$C$44,IF(Supuestos!$D$3+AK1=100,$AP$9*Supuestos!$C$44,0))</f>
        <v>0</v>
      </c>
      <c r="BZ71" s="1">
        <f>IF(Supuestos!$D$3+AL1&lt;100,$AP$9*Supuestos!$C$44,IF(Supuestos!$D$3+AL1=100,$AP$9*Supuestos!$C$44,0))</f>
        <v>0</v>
      </c>
      <c r="CA71" s="1">
        <f>IF(Supuestos!$D$3+AM1&lt;100,$AP$9*Supuestos!$C$44,IF(Supuestos!$D$3+AM1=100,$AP$9*Supuestos!$C$44,0))</f>
        <v>0</v>
      </c>
      <c r="CB71" s="1">
        <f>IF(Supuestos!$D$3+AN1&lt;100,$AP$9*Supuestos!$C$44,IF(Supuestos!$D$3+AN1=100,$AP$9*Supuestos!$C$44,0))</f>
        <v>0</v>
      </c>
      <c r="CC71" s="1">
        <f>IF(Supuestos!$D$3+AO1&lt;100,$AP$9*Supuestos!$C$44,IF(Supuestos!$D$3+AO1=100,$AP$9*Supuestos!$C$44,0))</f>
        <v>0</v>
      </c>
      <c r="CD71" s="1">
        <f>IF(Supuestos!$D$3+AP1&lt;100,$AP$9*Supuestos!$C$44,IF(Supuestos!$D$3+AP1=100,$AP$9*Supuestos!$C$44,0))</f>
        <v>0</v>
      </c>
      <c r="CE71" s="1">
        <f>IF(Supuestos!$D$3+AQ1&lt;100,$AP$9*Supuestos!$C$44,IF(Supuestos!$D$3+AQ1=100,$AP$9*Supuestos!$C$44,0))</f>
        <v>0</v>
      </c>
      <c r="CF71" s="1">
        <f>IF(Supuestos!$D$3+AR1&lt;100,$AP$9*Supuestos!$C$44,IF(Supuestos!$D$3+AR1=100,$AP$9*Supuestos!$C$44,0))</f>
        <v>0</v>
      </c>
      <c r="CG71" s="1">
        <f>IF(Supuestos!$D$3+AS1&lt;100,$AP$9*Supuestos!$C$44,IF(Supuestos!$D$3+AS1=100,$AP$9*Supuestos!$C$44,0))</f>
        <v>0</v>
      </c>
      <c r="CH71" s="1">
        <f>IF(Supuestos!$D$3+AT1&lt;100,$AP$9*Supuestos!$C$44,IF(Supuestos!$D$3+AT1=100,$AP$9*Supuestos!$C$44,0))</f>
        <v>0</v>
      </c>
      <c r="CI71" s="1">
        <f>IF(Supuestos!$D$3+AU1&lt;100,$AP$9*Supuestos!$C$44,IF(Supuestos!$D$3+AU1=100,$AP$9*Supuestos!$C$44,0))</f>
        <v>0</v>
      </c>
      <c r="CJ71" s="1">
        <f>IF(Supuestos!$D$3+AV1&lt;100,$AP$9*Supuestos!$C$44,IF(Supuestos!$D$3+AV1=100,$AP$9*Supuestos!$C$44,0))</f>
        <v>0</v>
      </c>
      <c r="CK71" s="1">
        <f>IF(Supuestos!$D$3+AW1&lt;100,$AP$9*Supuestos!$C$44,IF(Supuestos!$D$3+AW1=100,$AP$9*Supuestos!$C$44,0))</f>
        <v>0</v>
      </c>
      <c r="CL71" s="1">
        <f>IF(Supuestos!$D$3+AX1&lt;100,$AP$9*Supuestos!$C$44,IF(Supuestos!$D$3+AX1=100,$AP$9*Supuestos!$C$44,0))</f>
        <v>0</v>
      </c>
      <c r="CM71" s="1">
        <f>IF(Supuestos!$D$3+AY1&lt;100,$AP$9*Supuestos!$C$44,IF(Supuestos!$D$3+AY1=100,$AP$9*Supuestos!$C$44,0))</f>
        <v>0</v>
      </c>
      <c r="CN71" s="1">
        <f>IF(Supuestos!$D$3+AZ1&lt;100,$AP$9*Supuestos!$C$44,IF(Supuestos!$D$3+AZ1=100,$AP$9*Supuestos!$C$44,0))</f>
        <v>0</v>
      </c>
      <c r="CO71" s="1">
        <f>IF(Supuestos!$D$3+BA1&lt;100,$AP$9*Supuestos!$C$44,IF(Supuestos!$D$3+BA1=100,$AP$9*Supuestos!$C$44,0))</f>
        <v>0</v>
      </c>
      <c r="CP71" s="1">
        <f>IF(Supuestos!$D$3+BB1&lt;100,$AP$9*Supuestos!$C$44,IF(Supuestos!$D$3+BB1=100,$AP$9*Supuestos!$C$44,0))</f>
        <v>0</v>
      </c>
      <c r="CQ71" s="1">
        <f>IF(Supuestos!$D$3+BC1&lt;100,$AP$9*Supuestos!$C$44,IF(Supuestos!$D$3+BC1=100,$AP$9*Supuestos!$C$44,0))</f>
        <v>0</v>
      </c>
      <c r="CR71" s="1">
        <f>IF(Supuestos!$D$3+BD1&lt;100,$AP$9*Supuestos!$C$44,IF(Supuestos!$D$3+BD1=100,$AP$9*Supuestos!$C$44,0))</f>
        <v>0</v>
      </c>
      <c r="CS71" s="1">
        <f>IF(Supuestos!$D$3+BE1&lt;100,$AP$9*Supuestos!$C$44,IF(Supuestos!$D$3+BE1=100,$AP$9*Supuestos!$C$44,0))</f>
        <v>0</v>
      </c>
      <c r="CT71" s="1">
        <f>IF(Supuestos!$D$3+BF1&lt;100,$AP$9*Supuestos!$C$44,IF(Supuestos!$D$3+BF1=100,$AP$9*Supuestos!$C$44,0))</f>
        <v>0</v>
      </c>
      <c r="CU71" s="1">
        <f>IF(Supuestos!$D$3+BG1&lt;100,$AP$9*Supuestos!$C$44,IF(Supuestos!$D$3+BG1=100,$AP$9*Supuestos!$C$44,0))</f>
        <v>0</v>
      </c>
      <c r="CV71" s="1">
        <f>IF(Supuestos!$D$3+BH1&lt;100,$AP$9*Supuestos!$C$44,IF(Supuestos!$D$3+BH1=100,$AP$9*Supuestos!$C$44,0))</f>
        <v>0</v>
      </c>
      <c r="CW71" s="1">
        <f>IF(Supuestos!$D$3+BI1&lt;100,$AP$9*Supuestos!$C$44,IF(Supuestos!$D$3+BI1=100,$AP$9*Supuestos!$C$44,0))</f>
        <v>0</v>
      </c>
      <c r="CX71" s="1">
        <f>IF(Supuestos!$D$3+BJ1&lt;100,$AP$9*Supuestos!$C$44,IF(Supuestos!$D$3+BJ1=100,$AP$9*Supuestos!$C$44,0))</f>
        <v>0</v>
      </c>
      <c r="EZ71" s="1">
        <f>IF(Supuestos!$D$3+DL1&lt;100,$AP$9*Supuestos!$C$44,IF(Supuestos!$D$3+DL1=100,$AP$9*Supuestos!$C$44,0))</f>
        <v>0</v>
      </c>
      <c r="FA71" s="1">
        <f>IF(Supuestos!$D$3+DM1&lt;100,$AP$9*Supuestos!$C$44,IF(Supuestos!$D$3+DM1=100,$AP$9*Supuestos!$C$44,0))</f>
        <v>0</v>
      </c>
      <c r="FB71" s="1">
        <f>IF(Supuestos!$D$3+DN1&lt;100,$AP$9*Supuestos!$C$44,IF(Supuestos!$D$3+DN1=100,$AP$9*Supuestos!$C$44,0))</f>
        <v>0</v>
      </c>
      <c r="FC71" s="1">
        <f>IF(Supuestos!$D$3+DO1&lt;100,$AP$9*Supuestos!$C$44,IF(Supuestos!$D$3+DO1=100,$AP$9*Supuestos!$C$44,0))</f>
        <v>0</v>
      </c>
      <c r="FD71" s="1">
        <f>IF(Supuestos!$D$3+DP1&lt;100,$AP$9*Supuestos!$C$44,IF(Supuestos!$D$3+DP1=100,$AP$9*Supuestos!$C$44,0))</f>
        <v>0</v>
      </c>
      <c r="FE71" s="1">
        <f>IF(Supuestos!$D$3+DQ1&lt;100,$AP$9*Supuestos!$C$44,IF(Supuestos!$D$3+DQ1=100,$AP$9*Supuestos!$C$44,0))</f>
        <v>0</v>
      </c>
      <c r="FF71" s="1">
        <f>IF(Supuestos!$D$3+DR1&lt;100,$AP$9*Supuestos!$C$44,IF(Supuestos!$D$3+DR1=100,$AP$9*Supuestos!$C$44,0))</f>
        <v>0</v>
      </c>
      <c r="FG71" s="1">
        <f>IF(Supuestos!$D$3+DS1&lt;100,$AP$9*Supuestos!$C$44,IF(Supuestos!$D$3+DS1=100,$AP$9*Supuestos!$C$44,0))</f>
        <v>0</v>
      </c>
      <c r="FH71" s="1">
        <f>IF(Supuestos!$D$3+DT1&lt;100,$AP$9*Supuestos!$C$44,IF(Supuestos!$D$3+DT1=100,$AP$9*Supuestos!$C$44,0))</f>
        <v>0</v>
      </c>
      <c r="FI71" s="1">
        <f>IF(Supuestos!$D$3+DU1&lt;100,$AP$9*Supuestos!$C$44,IF(Supuestos!$D$3+DU1=100,$AP$9*Supuestos!$C$44,0))</f>
        <v>0</v>
      </c>
      <c r="FJ71" s="1">
        <f>IF(Supuestos!$D$3+DV1&lt;100,$AP$9*Supuestos!$C$44,IF(Supuestos!$D$3+DV1=100,$AP$9*Supuestos!$C$44,0))</f>
        <v>0</v>
      </c>
      <c r="FK71" s="1">
        <f>IF(Supuestos!$D$3+DW1&lt;100,$AP$9*Supuestos!$C$44,IF(Supuestos!$D$3+DW1=100,$AP$9*Supuestos!$C$44,0))</f>
        <v>0</v>
      </c>
      <c r="FL71" s="1">
        <f>IF(Supuestos!$D$3+DX1&lt;100,$AP$9*Supuestos!$C$44,IF(Supuestos!$D$3+DX1=100,$AP$9*Supuestos!$C$44,0))</f>
        <v>0</v>
      </c>
      <c r="FM71" s="1">
        <f>IF(Supuestos!$D$3+DY1&lt;100,$AP$9*Supuestos!$C$44,IF(Supuestos!$D$3+DY1=100,$AP$9*Supuestos!$C$44,0))</f>
        <v>0</v>
      </c>
      <c r="FN71" s="1">
        <f>IF(Supuestos!$D$3+DZ1&lt;100,$AP$9*Supuestos!$C$44,IF(Supuestos!$D$3+DZ1=100,$AP$9*Supuestos!$C$44,0))</f>
        <v>0</v>
      </c>
      <c r="FO71" s="1">
        <f>IF(Supuestos!$D$3+EA1&lt;100,$AP$9*Supuestos!$C$44,IF(Supuestos!$D$3+EA1=100,$AP$9*Supuestos!$C$44,0))</f>
        <v>0</v>
      </c>
      <c r="FP71" s="1">
        <f>IF(Supuestos!$D$3+EB1&lt;100,$AP$9*Supuestos!$C$44,IF(Supuestos!$D$3+EB1=100,$AP$9*Supuestos!$C$44,0))</f>
        <v>0</v>
      </c>
      <c r="FQ71" s="1">
        <f>IF(Supuestos!$D$3+EC1&lt;100,$AP$9*Supuestos!$C$44,IF(Supuestos!$D$3+EC1=100,$AP$9*Supuestos!$C$44,0))</f>
        <v>0</v>
      </c>
      <c r="FR71" s="1">
        <f>IF(Supuestos!$D$3+ED1&lt;100,$AP$9*Supuestos!$C$44,IF(Supuestos!$D$3+ED1=100,$AP$9*Supuestos!$C$44,0))</f>
        <v>0</v>
      </c>
      <c r="FS71" s="1">
        <f>IF(Supuestos!$D$3+EE1&lt;100,$AP$9*Supuestos!$C$44,IF(Supuestos!$D$3+EE1=100,$AP$9*Supuestos!$C$44,0))</f>
        <v>0</v>
      </c>
      <c r="FT71" s="1">
        <f>IF(Supuestos!$D$3+EF1&lt;100,$AP$9*Supuestos!$C$44,IF(Supuestos!$D$3+EF1=100,$AP$9*Supuestos!$C$44,0))</f>
        <v>0</v>
      </c>
      <c r="FU71" s="1">
        <f>IF(Supuestos!$D$3+EG1&lt;100,$AP$9*Supuestos!$C$44,IF(Supuestos!$D$3+EG1=100,$AP$9*Supuestos!$C$44,0))</f>
        <v>0</v>
      </c>
      <c r="FV71" s="1">
        <f>IF(Supuestos!$D$3+EH1&lt;100,$AP$9*Supuestos!$C$44,IF(Supuestos!$D$3+EH1=100,$AP$9*Supuestos!$C$44,0))</f>
        <v>0</v>
      </c>
      <c r="FW71" s="1">
        <f>IF(Supuestos!$D$3+EI1&lt;100,$AP$9*Supuestos!$C$44,IF(Supuestos!$D$3+EI1=100,$AP$9*Supuestos!$C$44,0))</f>
        <v>0</v>
      </c>
      <c r="FX71" s="1">
        <f>IF(Supuestos!$D$3+EJ1&lt;100,$AP$9*Supuestos!$C$44,IF(Supuestos!$D$3+EJ1=100,$AP$9*Supuestos!$C$44,0))</f>
        <v>0</v>
      </c>
    </row>
    <row r="72" spans="1:198" x14ac:dyDescent="0.35">
      <c r="A72" s="128">
        <v>41</v>
      </c>
      <c r="AP72" s="129"/>
      <c r="AQ72" s="1">
        <f>AQ$9*Supuestos!$D$3*Supuestos!$C$44</f>
        <v>0</v>
      </c>
      <c r="AR72" s="1">
        <f>IF(Supuestos!$D$3+C1&lt;100,$AQ$9*Supuestos!$C$44,IF(Supuestos!$D$3+C1=100,$AQ$9*Supuestos!$C$44,0))</f>
        <v>0</v>
      </c>
      <c r="AS72" s="1">
        <f>IF(Supuestos!$D$3+D1&lt;100,$AQ$9*Supuestos!$C$44,IF(Supuestos!$D$3+D1=100,$AQ$9*Supuestos!$C$44,0))</f>
        <v>0</v>
      </c>
      <c r="AT72" s="1">
        <f>IF(Supuestos!$D$3+E1&lt;100,$AQ$9*Supuestos!$C$44,IF(Supuestos!$D$3+E1=100,$AQ$9*Supuestos!$C$44,0))</f>
        <v>0</v>
      </c>
      <c r="AU72" s="1">
        <f>IF(Supuestos!$D$3+F1&lt;100,$AQ$9*Supuestos!$C$44,IF(Supuestos!$D$3+F1=100,$AQ$9*Supuestos!$C$44,0))</f>
        <v>0</v>
      </c>
      <c r="AV72" s="1">
        <f>IF(Supuestos!$D$3+G1&lt;100,$AQ$9*Supuestos!$C$44,IF(Supuestos!$D$3+G1=100,$AQ$9*Supuestos!$C$44,0))</f>
        <v>0</v>
      </c>
      <c r="AW72" s="1">
        <f>IF(Supuestos!$D$3+H1&lt;100,$AQ$9*Supuestos!$C$44,IF(Supuestos!$D$3+H1=100,$AQ$9*Supuestos!$C$44,0))</f>
        <v>0</v>
      </c>
      <c r="AX72" s="1">
        <f>IF(Supuestos!$D$3+I1&lt;100,$AQ$9*Supuestos!$C$44,IF(Supuestos!$D$3+I1=100,$AQ$9*Supuestos!$C$44,0))</f>
        <v>0</v>
      </c>
      <c r="AY72" s="1">
        <f>IF(Supuestos!$D$3+J1&lt;100,$AQ$9*Supuestos!$C$44,IF(Supuestos!$D$3+J1=100,$AQ$9*Supuestos!$C$44,0))</f>
        <v>0</v>
      </c>
      <c r="AZ72" s="1">
        <f>IF(Supuestos!$D$3+K1&lt;100,$AQ$9*Supuestos!$C$44,IF(Supuestos!$D$3+K1=100,$AQ$9*Supuestos!$C$44,0))</f>
        <v>0</v>
      </c>
      <c r="BA72" s="1">
        <f>IF(Supuestos!$D$3+L1&lt;100,$AQ$9*Supuestos!$C$44,IF(Supuestos!$D$3+L1=100,$AQ$9*Supuestos!$C$44,0))</f>
        <v>0</v>
      </c>
      <c r="BB72" s="1">
        <f>IF(Supuestos!$D$3+M1&lt;100,$AQ$9*Supuestos!$C$44,IF(Supuestos!$D$3+M1=100,$AQ$9*Supuestos!$C$44,0))</f>
        <v>0</v>
      </c>
      <c r="BC72" s="1">
        <f>IF(Supuestos!$D$3+N1&lt;100,$AQ$9*Supuestos!$C$44,IF(Supuestos!$D$3+N1=100,$AQ$9*Supuestos!$C$44,0))</f>
        <v>0</v>
      </c>
      <c r="BD72" s="1">
        <f>IF(Supuestos!$D$3+O1&lt;100,$AQ$9*Supuestos!$C$44,IF(Supuestos!$D$3+O1=100,$AQ$9*Supuestos!$C$44,0))</f>
        <v>0</v>
      </c>
      <c r="BE72" s="1">
        <f>IF(Supuestos!$D$3+P1&lt;100,$AQ$9*Supuestos!$C$44,IF(Supuestos!$D$3+P1=100,$AQ$9*Supuestos!$C$44,0))</f>
        <v>0</v>
      </c>
      <c r="BF72" s="1">
        <f>IF(Supuestos!$D$3+Q1&lt;100,$AQ$9*Supuestos!$C$44,IF(Supuestos!$D$3+Q1=100,$AQ$9*Supuestos!$C$44,0))</f>
        <v>0</v>
      </c>
      <c r="BG72" s="1">
        <f>IF(Supuestos!$D$3+R1&lt;100,$AQ$9*Supuestos!$C$44,IF(Supuestos!$D$3+R1=100,$AQ$9*Supuestos!$C$44,0))</f>
        <v>0</v>
      </c>
      <c r="BH72" s="1">
        <f>IF(Supuestos!$D$3+S1&lt;100,$AQ$9*Supuestos!$C$44,IF(Supuestos!$D$3+S1=100,$AQ$9*Supuestos!$C$44,0))</f>
        <v>0</v>
      </c>
      <c r="BI72" s="1">
        <f>IF(Supuestos!$D$3+T1&lt;100,$AQ$9*Supuestos!$C$44,IF(Supuestos!$D$3+T1=100,$AQ$9*Supuestos!$C$44,0))</f>
        <v>0</v>
      </c>
      <c r="BJ72" s="1">
        <f>IF(Supuestos!$D$3+U1&lt;100,$AQ$9*Supuestos!$C$44,IF(Supuestos!$D$3+U1=100,$AQ$9*Supuestos!$C$44,0))</f>
        <v>0</v>
      </c>
      <c r="BK72" s="1">
        <f>IF(Supuestos!$D$3+V1&lt;100,$AQ$9*Supuestos!$C$44,IF(Supuestos!$D$3+V1=100,$AQ$9*Supuestos!$C$44,0))</f>
        <v>0</v>
      </c>
      <c r="BL72" s="1">
        <f>IF(Supuestos!$D$3+W1&lt;100,$AQ$9*Supuestos!$C$44,IF(Supuestos!$D$3+W1=100,$AQ$9*Supuestos!$C$44,0))</f>
        <v>0</v>
      </c>
      <c r="BM72" s="1">
        <f>IF(Supuestos!$D$3+X1&lt;100,$AQ$9*Supuestos!$C$44,IF(Supuestos!$D$3+X1=100,$AQ$9*Supuestos!$C$44,0))</f>
        <v>0</v>
      </c>
      <c r="BN72" s="1">
        <f>IF(Supuestos!$D$3+Y1&lt;100,$AQ$9*Supuestos!$C$44,IF(Supuestos!$D$3+Y1=100,$AQ$9*Supuestos!$C$44,0))</f>
        <v>0</v>
      </c>
      <c r="BO72" s="1">
        <f>IF(Supuestos!$D$3+Z1&lt;100,$AQ$9*Supuestos!$C$44,IF(Supuestos!$D$3+Z1=100,$AQ$9*Supuestos!$C$44,0))</f>
        <v>0</v>
      </c>
      <c r="BP72" s="1">
        <f>IF(Supuestos!$D$3+AA1&lt;100,$AQ$9*Supuestos!$C$44,IF(Supuestos!$D$3+AA1=100,$AQ$9*Supuestos!$C$44,0))</f>
        <v>0</v>
      </c>
      <c r="BQ72" s="1">
        <f>IF(Supuestos!$D$3+AB1&lt;100,$AQ$9*Supuestos!$C$44,IF(Supuestos!$D$3+AB1=100,$AQ$9*Supuestos!$C$44,0))</f>
        <v>0</v>
      </c>
      <c r="BR72" s="1">
        <f>IF(Supuestos!$D$3+AC1&lt;100,$AQ$9*Supuestos!$C$44,IF(Supuestos!$D$3+AC1=100,$AQ$9*Supuestos!$C$44,0))</f>
        <v>0</v>
      </c>
      <c r="BS72" s="1">
        <f>IF(Supuestos!$D$3+AD1&lt;100,$AQ$9*Supuestos!$C$44,IF(Supuestos!$D$3+AD1=100,$AQ$9*Supuestos!$C$44,0))</f>
        <v>0</v>
      </c>
      <c r="BT72" s="1">
        <f>IF(Supuestos!$D$3+AE1&lt;100,$AQ$9*Supuestos!$C$44,IF(Supuestos!$D$3+AE1=100,$AQ$9*Supuestos!$C$44,0))</f>
        <v>0</v>
      </c>
      <c r="BU72" s="1">
        <f>IF(Supuestos!$D$3+AF1&lt;100,$AQ$9*Supuestos!$C$44,IF(Supuestos!$D$3+AF1=100,$AQ$9*Supuestos!$C$44,0))</f>
        <v>0</v>
      </c>
      <c r="BV72" s="1">
        <f>IF(Supuestos!$D$3+AG1&lt;100,$AQ$9*Supuestos!$C$44,IF(Supuestos!$D$3+AG1=100,$AQ$9*Supuestos!$C$44,0))</f>
        <v>0</v>
      </c>
      <c r="BW72" s="1">
        <f>IF(Supuestos!$D$3+AH1&lt;100,$AQ$9*Supuestos!$C$44,IF(Supuestos!$D$3+AH1=100,$AQ$9*Supuestos!$C$44,0))</f>
        <v>0</v>
      </c>
      <c r="BX72" s="1">
        <f>IF(Supuestos!$D$3+AI1&lt;100,$AQ$9*Supuestos!$C$44,IF(Supuestos!$D$3+AI1=100,$AQ$9*Supuestos!$C$44,0))</f>
        <v>0</v>
      </c>
      <c r="BY72" s="1">
        <f>IF(Supuestos!$D$3+AJ1&lt;100,$AQ$9*Supuestos!$C$44,IF(Supuestos!$D$3+AJ1=100,$AQ$9*Supuestos!$C$44,0))</f>
        <v>0</v>
      </c>
      <c r="BZ72" s="1">
        <f>IF(Supuestos!$D$3+AK1&lt;100,$AQ$9*Supuestos!$C$44,IF(Supuestos!$D$3+AK1=100,$AQ$9*Supuestos!$C$44,0))</f>
        <v>0</v>
      </c>
      <c r="CA72" s="1">
        <f>IF(Supuestos!$D$3+AL1&lt;100,$AQ$9*Supuestos!$C$44,IF(Supuestos!$D$3+AL1=100,$AQ$9*Supuestos!$C$44,0))</f>
        <v>0</v>
      </c>
      <c r="CB72" s="1">
        <f>IF(Supuestos!$D$3+AM1&lt;100,$AQ$9*Supuestos!$C$44,IF(Supuestos!$D$3+AM1=100,$AQ$9*Supuestos!$C$44,0))</f>
        <v>0</v>
      </c>
      <c r="CC72" s="1">
        <f>IF(Supuestos!$D$3+AN1&lt;100,$AQ$9*Supuestos!$C$44,IF(Supuestos!$D$3+AN1=100,$AQ$9*Supuestos!$C$44,0))</f>
        <v>0</v>
      </c>
      <c r="CD72" s="1">
        <f>IF(Supuestos!$D$3+AO1&lt;100,$AQ$9*Supuestos!$C$44,IF(Supuestos!$D$3+AO1=100,$AQ$9*Supuestos!$C$44,0))</f>
        <v>0</v>
      </c>
      <c r="CE72" s="1">
        <f>IF(Supuestos!$D$3+AP1&lt;100,$AQ$9*Supuestos!$C$44,IF(Supuestos!$D$3+AP1=100,$AQ$9*Supuestos!$C$44,0))</f>
        <v>0</v>
      </c>
      <c r="CF72" s="1">
        <f>IF(Supuestos!$D$3+AQ1&lt;100,$AQ$9*Supuestos!$C$44,IF(Supuestos!$D$3+AQ1=100,$AQ$9*Supuestos!$C$44,0))</f>
        <v>0</v>
      </c>
      <c r="CG72" s="1">
        <f>IF(Supuestos!$D$3+AR1&lt;100,$AQ$9*Supuestos!$C$44,IF(Supuestos!$D$3+AR1=100,$AQ$9*Supuestos!$C$44,0))</f>
        <v>0</v>
      </c>
      <c r="CH72" s="1">
        <f>IF(Supuestos!$D$3+AS1&lt;100,$AQ$9*Supuestos!$C$44,IF(Supuestos!$D$3+AS1=100,$AQ$9*Supuestos!$C$44,0))</f>
        <v>0</v>
      </c>
      <c r="CI72" s="1">
        <f>IF(Supuestos!$D$3+AT1&lt;100,$AQ$9*Supuestos!$C$44,IF(Supuestos!$D$3+AT1=100,$AQ$9*Supuestos!$C$44,0))</f>
        <v>0</v>
      </c>
      <c r="CJ72" s="1">
        <f>IF(Supuestos!$D$3+AU1&lt;100,$AQ$9*Supuestos!$C$44,IF(Supuestos!$D$3+AU1=100,$AQ$9*Supuestos!$C$44,0))</f>
        <v>0</v>
      </c>
      <c r="CK72" s="1">
        <f>IF(Supuestos!$D$3+AV1&lt;100,$AQ$9*Supuestos!$C$44,IF(Supuestos!$D$3+AV1=100,$AQ$9*Supuestos!$C$44,0))</f>
        <v>0</v>
      </c>
      <c r="CL72" s="1">
        <f>IF(Supuestos!$D$3+AW1&lt;100,$AQ$9*Supuestos!$C$44,IF(Supuestos!$D$3+AW1=100,$AQ$9*Supuestos!$C$44,0))</f>
        <v>0</v>
      </c>
      <c r="CM72" s="1">
        <f>IF(Supuestos!$D$3+AX1&lt;100,$AQ$9*Supuestos!$C$44,IF(Supuestos!$D$3+AX1=100,$AQ$9*Supuestos!$C$44,0))</f>
        <v>0</v>
      </c>
      <c r="CN72" s="1">
        <f>IF(Supuestos!$D$3+AY1&lt;100,$AQ$9*Supuestos!$C$44,IF(Supuestos!$D$3+AY1=100,$AQ$9*Supuestos!$C$44,0))</f>
        <v>0</v>
      </c>
      <c r="CO72" s="1">
        <f>IF(Supuestos!$D$3+AZ1&lt;100,$AQ$9*Supuestos!$C$44,IF(Supuestos!$D$3+AZ1=100,$AQ$9*Supuestos!$C$44,0))</f>
        <v>0</v>
      </c>
      <c r="CP72" s="1">
        <f>IF(Supuestos!$D$3+BA1&lt;100,$AQ$9*Supuestos!$C$44,IF(Supuestos!$D$3+BA1=100,$AQ$9*Supuestos!$C$44,0))</f>
        <v>0</v>
      </c>
      <c r="CQ72" s="1">
        <f>IF(Supuestos!$D$3+BB1&lt;100,$AQ$9*Supuestos!$C$44,IF(Supuestos!$D$3+BB1=100,$AQ$9*Supuestos!$C$44,0))</f>
        <v>0</v>
      </c>
      <c r="CR72" s="1">
        <f>IF(Supuestos!$D$3+BC1&lt;100,$AQ$9*Supuestos!$C$44,IF(Supuestos!$D$3+BC1=100,$AQ$9*Supuestos!$C$44,0))</f>
        <v>0</v>
      </c>
      <c r="CS72" s="1">
        <f>IF(Supuestos!$D$3+BD1&lt;100,$AQ$9*Supuestos!$C$44,IF(Supuestos!$D$3+BD1=100,$AQ$9*Supuestos!$C$44,0))</f>
        <v>0</v>
      </c>
      <c r="CT72" s="1">
        <f>IF(Supuestos!$D$3+BE1&lt;100,$AQ$9*Supuestos!$C$44,IF(Supuestos!$D$3+BE1=100,$AQ$9*Supuestos!$C$44,0))</f>
        <v>0</v>
      </c>
      <c r="CU72" s="1">
        <f>IF(Supuestos!$D$3+BF1&lt;100,$AQ$9*Supuestos!$C$44,IF(Supuestos!$D$3+BF1=100,$AQ$9*Supuestos!$C$44,0))</f>
        <v>0</v>
      </c>
      <c r="CV72" s="1">
        <f>IF(Supuestos!$D$3+BG1&lt;100,$AQ$9*Supuestos!$C$44,IF(Supuestos!$D$3+BG1=100,$AQ$9*Supuestos!$C$44,0))</f>
        <v>0</v>
      </c>
      <c r="CW72" s="1">
        <f>IF(Supuestos!$D$3+BH1&lt;100,$AQ$9*Supuestos!$C$44,IF(Supuestos!$D$3+BH1=100,$AQ$9*Supuestos!$C$44,0))</f>
        <v>0</v>
      </c>
      <c r="CX72" s="1">
        <f>IF(Supuestos!$D$3+BI1&lt;100,$AQ$9*Supuestos!$C$44,IF(Supuestos!$D$3+BI1=100,$AQ$9*Supuestos!$C$44,0))</f>
        <v>0</v>
      </c>
      <c r="EZ72" s="1">
        <f>IF(Supuestos!$D$3+DK1&lt;100,$AQ$9*Supuestos!$C$44,IF(Supuestos!$D$3+DK1=100,$AQ$9*Supuestos!$C$44,0))</f>
        <v>0</v>
      </c>
      <c r="FA72" s="1">
        <f>IF(Supuestos!$D$3+DL1&lt;100,$AQ$9*Supuestos!$C$44,IF(Supuestos!$D$3+DL1=100,$AQ$9*Supuestos!$C$44,0))</f>
        <v>0</v>
      </c>
      <c r="FB72" s="1">
        <f>IF(Supuestos!$D$3+DM1&lt;100,$AQ$9*Supuestos!$C$44,IF(Supuestos!$D$3+DM1=100,$AQ$9*Supuestos!$C$44,0))</f>
        <v>0</v>
      </c>
      <c r="FC72" s="1">
        <f>IF(Supuestos!$D$3+DN1&lt;100,$AQ$9*Supuestos!$C$44,IF(Supuestos!$D$3+DN1=100,$AQ$9*Supuestos!$C$44,0))</f>
        <v>0</v>
      </c>
      <c r="FD72" s="1">
        <f>IF(Supuestos!$D$3+DO1&lt;100,$AQ$9*Supuestos!$C$44,IF(Supuestos!$D$3+DO1=100,$AQ$9*Supuestos!$C$44,0))</f>
        <v>0</v>
      </c>
      <c r="FE72" s="1">
        <f>IF(Supuestos!$D$3+DP1&lt;100,$AQ$9*Supuestos!$C$44,IF(Supuestos!$D$3+DP1=100,$AQ$9*Supuestos!$C$44,0))</f>
        <v>0</v>
      </c>
      <c r="FF72" s="1">
        <f>IF(Supuestos!$D$3+DQ1&lt;100,$AQ$9*Supuestos!$C$44,IF(Supuestos!$D$3+DQ1=100,$AQ$9*Supuestos!$C$44,0))</f>
        <v>0</v>
      </c>
      <c r="FG72" s="1">
        <f>IF(Supuestos!$D$3+DR1&lt;100,$AQ$9*Supuestos!$C$44,IF(Supuestos!$D$3+DR1=100,$AQ$9*Supuestos!$C$44,0))</f>
        <v>0</v>
      </c>
      <c r="FH72" s="1">
        <f>IF(Supuestos!$D$3+DS1&lt;100,$AQ$9*Supuestos!$C$44,IF(Supuestos!$D$3+DS1=100,$AQ$9*Supuestos!$C$44,0))</f>
        <v>0</v>
      </c>
      <c r="FI72" s="1">
        <f>IF(Supuestos!$D$3+DT1&lt;100,$AQ$9*Supuestos!$C$44,IF(Supuestos!$D$3+DT1=100,$AQ$9*Supuestos!$C$44,0))</f>
        <v>0</v>
      </c>
      <c r="FJ72" s="1">
        <f>IF(Supuestos!$D$3+DU1&lt;100,$AQ$9*Supuestos!$C$44,IF(Supuestos!$D$3+DU1=100,$AQ$9*Supuestos!$C$44,0))</f>
        <v>0</v>
      </c>
      <c r="FK72" s="1">
        <f>IF(Supuestos!$D$3+DV1&lt;100,$AQ$9*Supuestos!$C$44,IF(Supuestos!$D$3+DV1=100,$AQ$9*Supuestos!$C$44,0))</f>
        <v>0</v>
      </c>
      <c r="FL72" s="1">
        <f>IF(Supuestos!$D$3+DW1&lt;100,$AQ$9*Supuestos!$C$44,IF(Supuestos!$D$3+DW1=100,$AQ$9*Supuestos!$C$44,0))</f>
        <v>0</v>
      </c>
      <c r="FM72" s="1">
        <f>IF(Supuestos!$D$3+DX1&lt;100,$AQ$9*Supuestos!$C$44,IF(Supuestos!$D$3+DX1=100,$AQ$9*Supuestos!$C$44,0))</f>
        <v>0</v>
      </c>
      <c r="FN72" s="1">
        <f>IF(Supuestos!$D$3+DY1&lt;100,$AQ$9*Supuestos!$C$44,IF(Supuestos!$D$3+DY1=100,$AQ$9*Supuestos!$C$44,0))</f>
        <v>0</v>
      </c>
      <c r="FO72" s="1">
        <f>IF(Supuestos!$D$3+DZ1&lt;100,$AQ$9*Supuestos!$C$44,IF(Supuestos!$D$3+DZ1=100,$AQ$9*Supuestos!$C$44,0))</f>
        <v>0</v>
      </c>
      <c r="FP72" s="1">
        <f>IF(Supuestos!$D$3+EA1&lt;100,$AQ$9*Supuestos!$C$44,IF(Supuestos!$D$3+EA1=100,$AQ$9*Supuestos!$C$44,0))</f>
        <v>0</v>
      </c>
      <c r="FQ72" s="1">
        <f>IF(Supuestos!$D$3+EB1&lt;100,$AQ$9*Supuestos!$C$44,IF(Supuestos!$D$3+EB1=100,$AQ$9*Supuestos!$C$44,0))</f>
        <v>0</v>
      </c>
      <c r="FR72" s="1">
        <f>IF(Supuestos!$D$3+EC1&lt;100,$AQ$9*Supuestos!$C$44,IF(Supuestos!$D$3+EC1=100,$AQ$9*Supuestos!$C$44,0))</f>
        <v>0</v>
      </c>
      <c r="FS72" s="1">
        <f>IF(Supuestos!$D$3+ED1&lt;100,$AQ$9*Supuestos!$C$44,IF(Supuestos!$D$3+ED1=100,$AQ$9*Supuestos!$C$44,0))</f>
        <v>0</v>
      </c>
      <c r="FT72" s="1">
        <f>IF(Supuestos!$D$3+EE1&lt;100,$AQ$9*Supuestos!$C$44,IF(Supuestos!$D$3+EE1=100,$AQ$9*Supuestos!$C$44,0))</f>
        <v>0</v>
      </c>
      <c r="FU72" s="1">
        <f>IF(Supuestos!$D$3+EF1&lt;100,$AQ$9*Supuestos!$C$44,IF(Supuestos!$D$3+EF1=100,$AQ$9*Supuestos!$C$44,0))</f>
        <v>0</v>
      </c>
      <c r="FV72" s="1">
        <f>IF(Supuestos!$D$3+EG1&lt;100,$AQ$9*Supuestos!$C$44,IF(Supuestos!$D$3+EG1=100,$AQ$9*Supuestos!$C$44,0))</f>
        <v>0</v>
      </c>
      <c r="FW72" s="1">
        <f>IF(Supuestos!$D$3+EH1&lt;100,$AQ$9*Supuestos!$C$44,IF(Supuestos!$D$3+EH1=100,$AQ$9*Supuestos!$C$44,0))</f>
        <v>0</v>
      </c>
      <c r="FX72" s="1">
        <f>IF(Supuestos!$D$3+EI1&lt;100,$AQ$9*Supuestos!$C$44,IF(Supuestos!$D$3+EI1=100,$AQ$9*Supuestos!$C$44,0))</f>
        <v>0</v>
      </c>
      <c r="FY72" s="1">
        <f>IF(Supuestos!$D$3+EJ1&lt;100,$AQ$9*Supuestos!$C$44,IF(Supuestos!$D$3+EJ1=100,$AQ$9*Supuestos!$C$44,0))</f>
        <v>0</v>
      </c>
      <c r="FZ72" s="1">
        <f>IF(Supuestos!$D$3+EK1&lt;100,$AQ$9*Supuestos!$C$44,IF(Supuestos!$D$3+EK1=100,$AQ$9*Supuestos!$C$44,0))</f>
        <v>0</v>
      </c>
    </row>
    <row r="73" spans="1:198" x14ac:dyDescent="0.35">
      <c r="A73" s="128">
        <v>42</v>
      </c>
      <c r="AQ73" s="129"/>
      <c r="AR73" s="1">
        <f>AR$9*Supuestos!$D$3*Supuestos!$C$44</f>
        <v>0</v>
      </c>
      <c r="AS73" s="1">
        <f>IF(Supuestos!$D$3+C1&lt;100,$AR$9*Supuestos!$C$44,IF(Supuestos!$D$3+C1=100,$AR$9*Supuestos!$C$44,0))</f>
        <v>0</v>
      </c>
      <c r="AT73" s="1">
        <f>IF(Supuestos!$D$3+D1&lt;100,$AR$9*Supuestos!$C$44,IF(Supuestos!$D$3+D1=100,$AR$9*Supuestos!$C$44,0))</f>
        <v>0</v>
      </c>
      <c r="AU73" s="1">
        <f>IF(Supuestos!$D$3+E1&lt;100,$AR$9*Supuestos!$C$44,IF(Supuestos!$D$3+E1=100,$AR$9*Supuestos!$C$44,0))</f>
        <v>0</v>
      </c>
      <c r="AV73" s="1">
        <f>IF(Supuestos!$D$3+F1&lt;100,$AR$9*Supuestos!$C$44,IF(Supuestos!$D$3+F1=100,$AR$9*Supuestos!$C$44,0))</f>
        <v>0</v>
      </c>
      <c r="AW73" s="1">
        <f>IF(Supuestos!$D$3+G1&lt;100,$AR$9*Supuestos!$C$44,IF(Supuestos!$D$3+G1=100,$AR$9*Supuestos!$C$44,0))</f>
        <v>0</v>
      </c>
      <c r="AX73" s="1">
        <f>IF(Supuestos!$D$3+H1&lt;100,$AR$9*Supuestos!$C$44,IF(Supuestos!$D$3+H1=100,$AR$9*Supuestos!$C$44,0))</f>
        <v>0</v>
      </c>
      <c r="AY73" s="1">
        <f>IF(Supuestos!$D$3+I1&lt;100,$AR$9*Supuestos!$C$44,IF(Supuestos!$D$3+I1=100,$AR$9*Supuestos!$C$44,0))</f>
        <v>0</v>
      </c>
      <c r="AZ73" s="1">
        <f>IF(Supuestos!$D$3+J1&lt;100,$AR$9*Supuestos!$C$44,IF(Supuestos!$D$3+J1=100,$AR$9*Supuestos!$C$44,0))</f>
        <v>0</v>
      </c>
      <c r="BA73" s="1">
        <f>IF(Supuestos!$D$3+K1&lt;100,$AR$9*Supuestos!$C$44,IF(Supuestos!$D$3+K1=100,$AR$9*Supuestos!$C$44,0))</f>
        <v>0</v>
      </c>
      <c r="BB73" s="1">
        <f>IF(Supuestos!$D$3+L1&lt;100,$AR$9*Supuestos!$C$44,IF(Supuestos!$D$3+L1=100,$AR$9*Supuestos!$C$44,0))</f>
        <v>0</v>
      </c>
      <c r="BC73" s="1">
        <f>IF(Supuestos!$D$3+M1&lt;100,$AR$9*Supuestos!$C$44,IF(Supuestos!$D$3+M1=100,$AR$9*Supuestos!$C$44,0))</f>
        <v>0</v>
      </c>
      <c r="BD73" s="1">
        <f>IF(Supuestos!$D$3+N1&lt;100,$AR$9*Supuestos!$C$44,IF(Supuestos!$D$3+N1=100,$AR$9*Supuestos!$C$44,0))</f>
        <v>0</v>
      </c>
      <c r="BE73" s="1">
        <f>IF(Supuestos!$D$3+O1&lt;100,$AR$9*Supuestos!$C$44,IF(Supuestos!$D$3+O1=100,$AR$9*Supuestos!$C$44,0))</f>
        <v>0</v>
      </c>
      <c r="BF73" s="1">
        <f>IF(Supuestos!$D$3+P1&lt;100,$AR$9*Supuestos!$C$44,IF(Supuestos!$D$3+P1=100,$AR$9*Supuestos!$C$44,0))</f>
        <v>0</v>
      </c>
      <c r="BG73" s="1">
        <f>IF(Supuestos!$D$3+Q1&lt;100,$AR$9*Supuestos!$C$44,IF(Supuestos!$D$3+Q1=100,$AR$9*Supuestos!$C$44,0))</f>
        <v>0</v>
      </c>
      <c r="BH73" s="1">
        <f>IF(Supuestos!$D$3+R1&lt;100,$AR$9*Supuestos!$C$44,IF(Supuestos!$D$3+R1=100,$AR$9*Supuestos!$C$44,0))</f>
        <v>0</v>
      </c>
      <c r="BI73" s="1">
        <f>IF(Supuestos!$D$3+S1&lt;100,$AR$9*Supuestos!$C$44,IF(Supuestos!$D$3+S1=100,$AR$9*Supuestos!$C$44,0))</f>
        <v>0</v>
      </c>
      <c r="BJ73" s="1">
        <f>IF(Supuestos!$D$3+T1&lt;100,$AR$9*Supuestos!$C$44,IF(Supuestos!$D$3+T1=100,$AR$9*Supuestos!$C$44,0))</f>
        <v>0</v>
      </c>
      <c r="BK73" s="1">
        <f>IF(Supuestos!$D$3+U1&lt;100,$AR$9*Supuestos!$C$44,IF(Supuestos!$D$3+U1=100,$AR$9*Supuestos!$C$44,0))</f>
        <v>0</v>
      </c>
      <c r="BL73" s="1">
        <f>IF(Supuestos!$D$3+V1&lt;100,$AR$9*Supuestos!$C$44,IF(Supuestos!$D$3+V1=100,$AR$9*Supuestos!$C$44,0))</f>
        <v>0</v>
      </c>
      <c r="BM73" s="1">
        <f>IF(Supuestos!$D$3+W1&lt;100,$AR$9*Supuestos!$C$44,IF(Supuestos!$D$3+W1=100,$AR$9*Supuestos!$C$44,0))</f>
        <v>0</v>
      </c>
      <c r="BN73" s="1">
        <f>IF(Supuestos!$D$3+X1&lt;100,$AR$9*Supuestos!$C$44,IF(Supuestos!$D$3+X1=100,$AR$9*Supuestos!$C$44,0))</f>
        <v>0</v>
      </c>
      <c r="BO73" s="1">
        <f>IF(Supuestos!$D$3+Y1&lt;100,$AR$9*Supuestos!$C$44,IF(Supuestos!$D$3+Y1=100,$AR$9*Supuestos!$C$44,0))</f>
        <v>0</v>
      </c>
      <c r="BP73" s="1">
        <f>IF(Supuestos!$D$3+Z1&lt;100,$AR$9*Supuestos!$C$44,IF(Supuestos!$D$3+Z1=100,$AR$9*Supuestos!$C$44,0))</f>
        <v>0</v>
      </c>
      <c r="BQ73" s="1">
        <f>IF(Supuestos!$D$3+AA1&lt;100,$AR$9*Supuestos!$C$44,IF(Supuestos!$D$3+AA1=100,$AR$9*Supuestos!$C$44,0))</f>
        <v>0</v>
      </c>
      <c r="BR73" s="1">
        <f>IF(Supuestos!$D$3+AB1&lt;100,$AR$9*Supuestos!$C$44,IF(Supuestos!$D$3+AB1=100,$AR$9*Supuestos!$C$44,0))</f>
        <v>0</v>
      </c>
      <c r="BS73" s="1">
        <f>IF(Supuestos!$D$3+AC1&lt;100,$AR$9*Supuestos!$C$44,IF(Supuestos!$D$3+AC1=100,$AR$9*Supuestos!$C$44,0))</f>
        <v>0</v>
      </c>
      <c r="BT73" s="1">
        <f>IF(Supuestos!$D$3+AD1&lt;100,$AR$9*Supuestos!$C$44,IF(Supuestos!$D$3+AD1=100,$AR$9*Supuestos!$C$44,0))</f>
        <v>0</v>
      </c>
      <c r="BU73" s="1">
        <f>IF(Supuestos!$D$3+AE1&lt;100,$AR$9*Supuestos!$C$44,IF(Supuestos!$D$3+AE1=100,$AR$9*Supuestos!$C$44,0))</f>
        <v>0</v>
      </c>
      <c r="BV73" s="1">
        <f>IF(Supuestos!$D$3+AF1&lt;100,$AR$9*Supuestos!$C$44,IF(Supuestos!$D$3+AF1=100,$AR$9*Supuestos!$C$44,0))</f>
        <v>0</v>
      </c>
      <c r="BW73" s="1">
        <f>IF(Supuestos!$D$3+AG1&lt;100,$AR$9*Supuestos!$C$44,IF(Supuestos!$D$3+AG1=100,$AR$9*Supuestos!$C$44,0))</f>
        <v>0</v>
      </c>
      <c r="BX73" s="1">
        <f>IF(Supuestos!$D$3+AH1&lt;100,$AR$9*Supuestos!$C$44,IF(Supuestos!$D$3+AH1=100,$AR$9*Supuestos!$C$44,0))</f>
        <v>0</v>
      </c>
      <c r="BY73" s="1">
        <f>IF(Supuestos!$D$3+AI1&lt;100,$AR$9*Supuestos!$C$44,IF(Supuestos!$D$3+AI1=100,$AR$9*Supuestos!$C$44,0))</f>
        <v>0</v>
      </c>
      <c r="BZ73" s="1">
        <f>IF(Supuestos!$D$3+AJ1&lt;100,$AR$9*Supuestos!$C$44,IF(Supuestos!$D$3+AJ1=100,$AR$9*Supuestos!$C$44,0))</f>
        <v>0</v>
      </c>
      <c r="CA73" s="1">
        <f>IF(Supuestos!$D$3+AK1&lt;100,$AR$9*Supuestos!$C$44,IF(Supuestos!$D$3+AK1=100,$AR$9*Supuestos!$C$44,0))</f>
        <v>0</v>
      </c>
      <c r="CB73" s="1">
        <f>IF(Supuestos!$D$3+AL1&lt;100,$AR$9*Supuestos!$C$44,IF(Supuestos!$D$3+AL1=100,$AR$9*Supuestos!$C$44,0))</f>
        <v>0</v>
      </c>
      <c r="CC73" s="1">
        <f>IF(Supuestos!$D$3+AM1&lt;100,$AR$9*Supuestos!$C$44,IF(Supuestos!$D$3+AM1=100,$AR$9*Supuestos!$C$44,0))</f>
        <v>0</v>
      </c>
      <c r="CD73" s="1">
        <f>IF(Supuestos!$D$3+AN1&lt;100,$AR$9*Supuestos!$C$44,IF(Supuestos!$D$3+AN1=100,$AR$9*Supuestos!$C$44,0))</f>
        <v>0</v>
      </c>
      <c r="CE73" s="1">
        <f>IF(Supuestos!$D$3+AO1&lt;100,$AR$9*Supuestos!$C$44,IF(Supuestos!$D$3+AO1=100,$AR$9*Supuestos!$C$44,0))</f>
        <v>0</v>
      </c>
      <c r="CF73" s="1">
        <f>IF(Supuestos!$D$3+AP1&lt;100,$AR$9*Supuestos!$C$44,IF(Supuestos!$D$3+AP1=100,$AR$9*Supuestos!$C$44,0))</f>
        <v>0</v>
      </c>
      <c r="CG73" s="1">
        <f>IF(Supuestos!$D$3+AQ1&lt;100,$AR$9*Supuestos!$C$44,IF(Supuestos!$D$3+AQ1=100,$AR$9*Supuestos!$C$44,0))</f>
        <v>0</v>
      </c>
      <c r="CH73" s="1">
        <f>IF(Supuestos!$D$3+AR1&lt;100,$AR$9*Supuestos!$C$44,IF(Supuestos!$D$3+AR1=100,$AR$9*Supuestos!$C$44,0))</f>
        <v>0</v>
      </c>
      <c r="CI73" s="1">
        <f>IF(Supuestos!$D$3+AS1&lt;100,$AR$9*Supuestos!$C$44,IF(Supuestos!$D$3+AS1=100,$AR$9*Supuestos!$C$44,0))</f>
        <v>0</v>
      </c>
      <c r="CJ73" s="1">
        <f>IF(Supuestos!$D$3+AT1&lt;100,$AR$9*Supuestos!$C$44,IF(Supuestos!$D$3+AT1=100,$AR$9*Supuestos!$C$44,0))</f>
        <v>0</v>
      </c>
      <c r="CK73" s="1">
        <f>IF(Supuestos!$D$3+AU1&lt;100,$AR$9*Supuestos!$C$44,IF(Supuestos!$D$3+AU1=100,$AR$9*Supuestos!$C$44,0))</f>
        <v>0</v>
      </c>
      <c r="CL73" s="1">
        <f>IF(Supuestos!$D$3+AV1&lt;100,$AR$9*Supuestos!$C$44,IF(Supuestos!$D$3+AV1=100,$AR$9*Supuestos!$C$44,0))</f>
        <v>0</v>
      </c>
      <c r="CM73" s="1">
        <f>IF(Supuestos!$D$3+AW1&lt;100,$AR$9*Supuestos!$C$44,IF(Supuestos!$D$3+AW1=100,$AR$9*Supuestos!$C$44,0))</f>
        <v>0</v>
      </c>
      <c r="CN73" s="1">
        <f>IF(Supuestos!$D$3+AX1&lt;100,$AR$9*Supuestos!$C$44,IF(Supuestos!$D$3+AX1=100,$AR$9*Supuestos!$C$44,0))</f>
        <v>0</v>
      </c>
      <c r="CO73" s="1">
        <f>IF(Supuestos!$D$3+AY1&lt;100,$AR$9*Supuestos!$C$44,IF(Supuestos!$D$3+AY1=100,$AR$9*Supuestos!$C$44,0))</f>
        <v>0</v>
      </c>
      <c r="CP73" s="1">
        <f>IF(Supuestos!$D$3+AZ1&lt;100,$AR$9*Supuestos!$C$44,IF(Supuestos!$D$3+AZ1=100,$AR$9*Supuestos!$C$44,0))</f>
        <v>0</v>
      </c>
      <c r="CQ73" s="1">
        <f>IF(Supuestos!$D$3+BA1&lt;100,$AR$9*Supuestos!$C$44,IF(Supuestos!$D$3+BA1=100,$AR$9*Supuestos!$C$44,0))</f>
        <v>0</v>
      </c>
      <c r="CR73" s="1">
        <f>IF(Supuestos!$D$3+BB1&lt;100,$AR$9*Supuestos!$C$44,IF(Supuestos!$D$3+BB1=100,$AR$9*Supuestos!$C$44,0))</f>
        <v>0</v>
      </c>
      <c r="CS73" s="1">
        <f>IF(Supuestos!$D$3+BC1&lt;100,$AR$9*Supuestos!$C$44,IF(Supuestos!$D$3+BC1=100,$AR$9*Supuestos!$C$44,0))</f>
        <v>0</v>
      </c>
      <c r="CT73" s="1">
        <f>IF(Supuestos!$D$3+BD1&lt;100,$AR$9*Supuestos!$C$44,IF(Supuestos!$D$3+BD1=100,$AR$9*Supuestos!$C$44,0))</f>
        <v>0</v>
      </c>
      <c r="CU73" s="1">
        <f>IF(Supuestos!$D$3+BE1&lt;100,$AR$9*Supuestos!$C$44,IF(Supuestos!$D$3+BE1=100,$AR$9*Supuestos!$C$44,0))</f>
        <v>0</v>
      </c>
      <c r="CV73" s="1">
        <f>IF(Supuestos!$D$3+BF1&lt;100,$AR$9*Supuestos!$C$44,IF(Supuestos!$D$3+BF1=100,$AR$9*Supuestos!$C$44,0))</f>
        <v>0</v>
      </c>
      <c r="CW73" s="1">
        <f>IF(Supuestos!$D$3+BG1&lt;100,$AR$9*Supuestos!$C$44,IF(Supuestos!$D$3+BG1=100,$AR$9*Supuestos!$C$44,0))</f>
        <v>0</v>
      </c>
      <c r="CX73" s="1">
        <f>IF(Supuestos!$D$3+BH1&lt;100,$AR$9*Supuestos!$C$44,IF(Supuestos!$D$3+BH1=100,$AR$9*Supuestos!$C$44,0))</f>
        <v>0</v>
      </c>
      <c r="EZ73" s="1">
        <f>IF(Supuestos!$D$3+DJ1&lt;100,$AR$9*Supuestos!$C$44,IF(Supuestos!$D$3+DJ1=100,$AR$9*Supuestos!$C$44,0))</f>
        <v>0</v>
      </c>
      <c r="FA73" s="1">
        <f>IF(Supuestos!$D$3+DK1&lt;100,$AR$9*Supuestos!$C$44,IF(Supuestos!$D$3+DK1=100,$AR$9*Supuestos!$C$44,0))</f>
        <v>0</v>
      </c>
      <c r="FB73" s="1">
        <f>IF(Supuestos!$D$3+DL1&lt;100,$AR$9*Supuestos!$C$44,IF(Supuestos!$D$3+DL1=100,$AR$9*Supuestos!$C$44,0))</f>
        <v>0</v>
      </c>
      <c r="FC73" s="1">
        <f>IF(Supuestos!$D$3+DM1&lt;100,$AR$9*Supuestos!$C$44,IF(Supuestos!$D$3+DM1=100,$AR$9*Supuestos!$C$44,0))</f>
        <v>0</v>
      </c>
      <c r="FD73" s="1">
        <f>IF(Supuestos!$D$3+DN1&lt;100,$AR$9*Supuestos!$C$44,IF(Supuestos!$D$3+DN1=100,$AR$9*Supuestos!$C$44,0))</f>
        <v>0</v>
      </c>
      <c r="FE73" s="1">
        <f>IF(Supuestos!$D$3+DO1&lt;100,$AR$9*Supuestos!$C$44,IF(Supuestos!$D$3+DO1=100,$AR$9*Supuestos!$C$44,0))</f>
        <v>0</v>
      </c>
      <c r="FF73" s="1">
        <f>IF(Supuestos!$D$3+DP1&lt;100,$AR$9*Supuestos!$C$44,IF(Supuestos!$D$3+DP1=100,$AR$9*Supuestos!$C$44,0))</f>
        <v>0</v>
      </c>
      <c r="FG73" s="1">
        <f>IF(Supuestos!$D$3+DQ1&lt;100,$AR$9*Supuestos!$C$44,IF(Supuestos!$D$3+DQ1=100,$AR$9*Supuestos!$C$44,0))</f>
        <v>0</v>
      </c>
      <c r="FH73" s="1">
        <f>IF(Supuestos!$D$3+DR1&lt;100,$AR$9*Supuestos!$C$44,IF(Supuestos!$D$3+DR1=100,$AR$9*Supuestos!$C$44,0))</f>
        <v>0</v>
      </c>
      <c r="FI73" s="1">
        <f>IF(Supuestos!$D$3+DS1&lt;100,$AR$9*Supuestos!$C$44,IF(Supuestos!$D$3+DS1=100,$AR$9*Supuestos!$C$44,0))</f>
        <v>0</v>
      </c>
      <c r="FJ73" s="1">
        <f>IF(Supuestos!$D$3+DT1&lt;100,$AR$9*Supuestos!$C$44,IF(Supuestos!$D$3+DT1=100,$AR$9*Supuestos!$C$44,0))</f>
        <v>0</v>
      </c>
      <c r="FK73" s="1">
        <f>IF(Supuestos!$D$3+DU1&lt;100,$AR$9*Supuestos!$C$44,IF(Supuestos!$D$3+DU1=100,$AR$9*Supuestos!$C$44,0))</f>
        <v>0</v>
      </c>
      <c r="FL73" s="1">
        <f>IF(Supuestos!$D$3+DV1&lt;100,$AR$9*Supuestos!$C$44,IF(Supuestos!$D$3+DV1=100,$AR$9*Supuestos!$C$44,0))</f>
        <v>0</v>
      </c>
      <c r="FM73" s="1">
        <f>IF(Supuestos!$D$3+DW1&lt;100,$AR$9*Supuestos!$C$44,IF(Supuestos!$D$3+DW1=100,$AR$9*Supuestos!$C$44,0))</f>
        <v>0</v>
      </c>
      <c r="FN73" s="1">
        <f>IF(Supuestos!$D$3+DX1&lt;100,$AR$9*Supuestos!$C$44,IF(Supuestos!$D$3+DX1=100,$AR$9*Supuestos!$C$44,0))</f>
        <v>0</v>
      </c>
      <c r="FO73" s="1">
        <f>IF(Supuestos!$D$3+DY1&lt;100,$AR$9*Supuestos!$C$44,IF(Supuestos!$D$3+DY1=100,$AR$9*Supuestos!$C$44,0))</f>
        <v>0</v>
      </c>
      <c r="FP73" s="1">
        <f>IF(Supuestos!$D$3+DZ1&lt;100,$AR$9*Supuestos!$C$44,IF(Supuestos!$D$3+DZ1=100,$AR$9*Supuestos!$C$44,0))</f>
        <v>0</v>
      </c>
      <c r="FQ73" s="1">
        <f>IF(Supuestos!$D$3+EA1&lt;100,$AR$9*Supuestos!$C$44,IF(Supuestos!$D$3+EA1=100,$AR$9*Supuestos!$C$44,0))</f>
        <v>0</v>
      </c>
      <c r="FR73" s="1">
        <f>IF(Supuestos!$D$3+EB1&lt;100,$AR$9*Supuestos!$C$44,IF(Supuestos!$D$3+EB1=100,$AR$9*Supuestos!$C$44,0))</f>
        <v>0</v>
      </c>
      <c r="FS73" s="1">
        <f>IF(Supuestos!$D$3+EC1&lt;100,$AR$9*Supuestos!$C$44,IF(Supuestos!$D$3+EC1=100,$AR$9*Supuestos!$C$44,0))</f>
        <v>0</v>
      </c>
      <c r="FT73" s="1">
        <f>IF(Supuestos!$D$3+ED1&lt;100,$AR$9*Supuestos!$C$44,IF(Supuestos!$D$3+ED1=100,$AR$9*Supuestos!$C$44,0))</f>
        <v>0</v>
      </c>
      <c r="FU73" s="1">
        <f>IF(Supuestos!$D$3+EE1&lt;100,$AR$9*Supuestos!$C$44,IF(Supuestos!$D$3+EE1=100,$AR$9*Supuestos!$C$44,0))</f>
        <v>0</v>
      </c>
      <c r="FV73" s="1">
        <f>IF(Supuestos!$D$3+EF1&lt;100,$AR$9*Supuestos!$C$44,IF(Supuestos!$D$3+EF1=100,$AR$9*Supuestos!$C$44,0))</f>
        <v>0</v>
      </c>
      <c r="FW73" s="1">
        <f>IF(Supuestos!$D$3+EG1&lt;100,$AR$9*Supuestos!$C$44,IF(Supuestos!$D$3+EG1=100,$AR$9*Supuestos!$C$44,0))</f>
        <v>0</v>
      </c>
      <c r="FX73" s="1">
        <f>IF(Supuestos!$D$3+EH1&lt;100,$AR$9*Supuestos!$C$44,IF(Supuestos!$D$3+EH1=100,$AR$9*Supuestos!$C$44,0))</f>
        <v>0</v>
      </c>
      <c r="FY73" s="1">
        <f>IF(Supuestos!$D$3+EI1&lt;100,$AR$9*Supuestos!$C$44,IF(Supuestos!$D$3+EI1=100,$AR$9*Supuestos!$C$44,0))</f>
        <v>0</v>
      </c>
      <c r="FZ73" s="1">
        <f>IF(Supuestos!$D$3+EJ1&lt;100,$AR$9*Supuestos!$C$44,IF(Supuestos!$D$3+EJ1=100,$AR$9*Supuestos!$C$44,0))</f>
        <v>0</v>
      </c>
      <c r="GA73" s="1">
        <f>IF(Supuestos!$D$3+EK1&lt;100,$AR$9*Supuestos!$C$44,IF(Supuestos!$D$3+EK1=100,$AR$9*Supuestos!$C$44,0))</f>
        <v>0</v>
      </c>
      <c r="GB73" s="1">
        <f>IF(Supuestos!$D$3+EL1&lt;100,$AR$9*Supuestos!$C$44,IF(Supuestos!$D$3+EL1=100,$AR$9*Supuestos!$C$44,0))</f>
        <v>0</v>
      </c>
    </row>
    <row r="74" spans="1:198" x14ac:dyDescent="0.35">
      <c r="A74" s="128">
        <v>43</v>
      </c>
      <c r="AR74" s="129"/>
      <c r="AS74" s="1">
        <f>AS$9*Supuestos!$D$3*Supuestos!$C$44</f>
        <v>0</v>
      </c>
      <c r="AT74" s="1">
        <f>IF(Supuestos!$D$3+C1&lt;100,$AS$9*Supuestos!$C$44,IF(Supuestos!$D$3+C1=100,$AS$9*Supuestos!$C$44,0))</f>
        <v>0</v>
      </c>
      <c r="AU74" s="1">
        <f>IF(Supuestos!$D$3+D1&lt;100,$AS$9*Supuestos!$C$44,IF(Supuestos!$D$3+D1=100,$AS$9*Supuestos!$C$44,0))</f>
        <v>0</v>
      </c>
      <c r="AV74" s="1">
        <f>IF(Supuestos!$D$3+E1&lt;100,$AS$9*Supuestos!$C$44,IF(Supuestos!$D$3+E1=100,$AS$9*Supuestos!$C$44,0))</f>
        <v>0</v>
      </c>
      <c r="AW74" s="1">
        <f>IF(Supuestos!$D$3+F1&lt;100,$AS$9*Supuestos!$C$44,IF(Supuestos!$D$3+F1=100,$AS$9*Supuestos!$C$44,0))</f>
        <v>0</v>
      </c>
      <c r="AX74" s="1">
        <f>IF(Supuestos!$D$3+G1&lt;100,$AS$9*Supuestos!$C$44,IF(Supuestos!$D$3+G1=100,$AS$9*Supuestos!$C$44,0))</f>
        <v>0</v>
      </c>
      <c r="AY74" s="1">
        <f>IF(Supuestos!$D$3+H1&lt;100,$AS$9*Supuestos!$C$44,IF(Supuestos!$D$3+H1=100,$AS$9*Supuestos!$C$44,0))</f>
        <v>0</v>
      </c>
      <c r="AZ74" s="1">
        <f>IF(Supuestos!$D$3+I1&lt;100,$AS$9*Supuestos!$C$44,IF(Supuestos!$D$3+I1=100,$AS$9*Supuestos!$C$44,0))</f>
        <v>0</v>
      </c>
      <c r="BA74" s="1">
        <f>IF(Supuestos!$D$3+J1&lt;100,$AS$9*Supuestos!$C$44,IF(Supuestos!$D$3+J1=100,$AS$9*Supuestos!$C$44,0))</f>
        <v>0</v>
      </c>
      <c r="BB74" s="1">
        <f>IF(Supuestos!$D$3+K1&lt;100,$AS$9*Supuestos!$C$44,IF(Supuestos!$D$3+K1=100,$AS$9*Supuestos!$C$44,0))</f>
        <v>0</v>
      </c>
      <c r="BC74" s="1">
        <f>IF(Supuestos!$D$3+L1&lt;100,$AS$9*Supuestos!$C$44,IF(Supuestos!$D$3+L1=100,$AS$9*Supuestos!$C$44,0))</f>
        <v>0</v>
      </c>
      <c r="BD74" s="1">
        <f>IF(Supuestos!$D$3+M1&lt;100,$AS$9*Supuestos!$C$44,IF(Supuestos!$D$3+M1=100,$AS$9*Supuestos!$C$44,0))</f>
        <v>0</v>
      </c>
      <c r="BE74" s="1">
        <f>IF(Supuestos!$D$3+N1&lt;100,$AS$9*Supuestos!$C$44,IF(Supuestos!$D$3+N1=100,$AS$9*Supuestos!$C$44,0))</f>
        <v>0</v>
      </c>
      <c r="BF74" s="1">
        <f>IF(Supuestos!$D$3+O1&lt;100,$AS$9*Supuestos!$C$44,IF(Supuestos!$D$3+O1=100,$AS$9*Supuestos!$C$44,0))</f>
        <v>0</v>
      </c>
      <c r="BG74" s="1">
        <f>IF(Supuestos!$D$3+P1&lt;100,$AS$9*Supuestos!$C$44,IF(Supuestos!$D$3+P1=100,$AS$9*Supuestos!$C$44,0))</f>
        <v>0</v>
      </c>
      <c r="BH74" s="1">
        <f>IF(Supuestos!$D$3+Q1&lt;100,$AS$9*Supuestos!$C$44,IF(Supuestos!$D$3+Q1=100,$AS$9*Supuestos!$C$44,0))</f>
        <v>0</v>
      </c>
      <c r="BI74" s="1">
        <f>IF(Supuestos!$D$3+R1&lt;100,$AS$9*Supuestos!$C$44,IF(Supuestos!$D$3+R1=100,$AS$9*Supuestos!$C$44,0))</f>
        <v>0</v>
      </c>
      <c r="BJ74" s="1">
        <f>IF(Supuestos!$D$3+S1&lt;100,$AS$9*Supuestos!$C$44,IF(Supuestos!$D$3+S1=100,$AS$9*Supuestos!$C$44,0))</f>
        <v>0</v>
      </c>
      <c r="BK74" s="1">
        <f>IF(Supuestos!$D$3+T1&lt;100,$AS$9*Supuestos!$C$44,IF(Supuestos!$D$3+T1=100,$AS$9*Supuestos!$C$44,0))</f>
        <v>0</v>
      </c>
      <c r="BL74" s="1">
        <f>IF(Supuestos!$D$3+U1&lt;100,$AS$9*Supuestos!$C$44,IF(Supuestos!$D$3+U1=100,$AS$9*Supuestos!$C$44,0))</f>
        <v>0</v>
      </c>
      <c r="BM74" s="1">
        <f>IF(Supuestos!$D$3+V1&lt;100,$AS$9*Supuestos!$C$44,IF(Supuestos!$D$3+V1=100,$AS$9*Supuestos!$C$44,0))</f>
        <v>0</v>
      </c>
      <c r="BN74" s="1">
        <f>IF(Supuestos!$D$3+W1&lt;100,$AS$9*Supuestos!$C$44,IF(Supuestos!$D$3+W1=100,$AS$9*Supuestos!$C$44,0))</f>
        <v>0</v>
      </c>
      <c r="BO74" s="1">
        <f>IF(Supuestos!$D$3+X1&lt;100,$AS$9*Supuestos!$C$44,IF(Supuestos!$D$3+X1=100,$AS$9*Supuestos!$C$44,0))</f>
        <v>0</v>
      </c>
      <c r="BP74" s="1">
        <f>IF(Supuestos!$D$3+Y1&lt;100,$AS$9*Supuestos!$C$44,IF(Supuestos!$D$3+Y1=100,$AS$9*Supuestos!$C$44,0))</f>
        <v>0</v>
      </c>
      <c r="BQ74" s="1">
        <f>IF(Supuestos!$D$3+Z1&lt;100,$AS$9*Supuestos!$C$44,IF(Supuestos!$D$3+Z1=100,$AS$9*Supuestos!$C$44,0))</f>
        <v>0</v>
      </c>
      <c r="BR74" s="1">
        <f>IF(Supuestos!$D$3+AA1&lt;100,$AS$9*Supuestos!$C$44,IF(Supuestos!$D$3+AA1=100,$AS$9*Supuestos!$C$44,0))</f>
        <v>0</v>
      </c>
      <c r="BS74" s="1">
        <f>IF(Supuestos!$D$3+AB1&lt;100,$AS$9*Supuestos!$C$44,IF(Supuestos!$D$3+AB1=100,$AS$9*Supuestos!$C$44,0))</f>
        <v>0</v>
      </c>
      <c r="BT74" s="1">
        <f>IF(Supuestos!$D$3+AC1&lt;100,$AS$9*Supuestos!$C$44,IF(Supuestos!$D$3+AC1=100,$AS$9*Supuestos!$C$44,0))</f>
        <v>0</v>
      </c>
      <c r="BU74" s="1">
        <f>IF(Supuestos!$D$3+AD1&lt;100,$AS$9*Supuestos!$C$44,IF(Supuestos!$D$3+AD1=100,$AS$9*Supuestos!$C$44,0))</f>
        <v>0</v>
      </c>
      <c r="BV74" s="1">
        <f>IF(Supuestos!$D$3+AE1&lt;100,$AS$9*Supuestos!$C$44,IF(Supuestos!$D$3+AE1=100,$AS$9*Supuestos!$C$44,0))</f>
        <v>0</v>
      </c>
      <c r="BW74" s="1">
        <f>IF(Supuestos!$D$3+AF1&lt;100,$AS$9*Supuestos!$C$44,IF(Supuestos!$D$3+AF1=100,$AS$9*Supuestos!$C$44,0))</f>
        <v>0</v>
      </c>
      <c r="BX74" s="1">
        <f>IF(Supuestos!$D$3+AG1&lt;100,$AS$9*Supuestos!$C$44,IF(Supuestos!$D$3+AG1=100,$AS$9*Supuestos!$C$44,0))</f>
        <v>0</v>
      </c>
      <c r="BY74" s="1">
        <f>IF(Supuestos!$D$3+AH1&lt;100,$AS$9*Supuestos!$C$44,IF(Supuestos!$D$3+AH1=100,$AS$9*Supuestos!$C$44,0))</f>
        <v>0</v>
      </c>
      <c r="BZ74" s="1">
        <f>IF(Supuestos!$D$3+AI1&lt;100,$AS$9*Supuestos!$C$44,IF(Supuestos!$D$3+AI1=100,$AS$9*Supuestos!$C$44,0))</f>
        <v>0</v>
      </c>
      <c r="CA74" s="1">
        <f>IF(Supuestos!$D$3+AJ1&lt;100,$AS$9*Supuestos!$C$44,IF(Supuestos!$D$3+AJ1=100,$AS$9*Supuestos!$C$44,0))</f>
        <v>0</v>
      </c>
      <c r="CB74" s="1">
        <f>IF(Supuestos!$D$3+AK1&lt;100,$AS$9*Supuestos!$C$44,IF(Supuestos!$D$3+AK1=100,$AS$9*Supuestos!$C$44,0))</f>
        <v>0</v>
      </c>
      <c r="CC74" s="1">
        <f>IF(Supuestos!$D$3+AL1&lt;100,$AS$9*Supuestos!$C$44,IF(Supuestos!$D$3+AL1=100,$AS$9*Supuestos!$C$44,0))</f>
        <v>0</v>
      </c>
      <c r="CD74" s="1">
        <f>IF(Supuestos!$D$3+AM1&lt;100,$AS$9*Supuestos!$C$44,IF(Supuestos!$D$3+AM1=100,$AS$9*Supuestos!$C$44,0))</f>
        <v>0</v>
      </c>
      <c r="CE74" s="1">
        <f>IF(Supuestos!$D$3+AN1&lt;100,$AS$9*Supuestos!$C$44,IF(Supuestos!$D$3+AN1=100,$AS$9*Supuestos!$C$44,0))</f>
        <v>0</v>
      </c>
      <c r="CF74" s="1">
        <f>IF(Supuestos!$D$3+AO1&lt;100,$AS$9*Supuestos!$C$44,IF(Supuestos!$D$3+AO1=100,$AS$9*Supuestos!$C$44,0))</f>
        <v>0</v>
      </c>
      <c r="CG74" s="1">
        <f>IF(Supuestos!$D$3+AP1&lt;100,$AS$9*Supuestos!$C$44,IF(Supuestos!$D$3+AP1=100,$AS$9*Supuestos!$C$44,0))</f>
        <v>0</v>
      </c>
      <c r="CH74" s="1">
        <f>IF(Supuestos!$D$3+AQ1&lt;100,$AS$9*Supuestos!$C$44,IF(Supuestos!$D$3+AQ1=100,$AS$9*Supuestos!$C$44,0))</f>
        <v>0</v>
      </c>
      <c r="CI74" s="1">
        <f>IF(Supuestos!$D$3+AR1&lt;100,$AS$9*Supuestos!$C$44,IF(Supuestos!$D$3+AR1=100,$AS$9*Supuestos!$C$44,0))</f>
        <v>0</v>
      </c>
      <c r="CJ74" s="1">
        <f>IF(Supuestos!$D$3+AS1&lt;100,$AS$9*Supuestos!$C$44,IF(Supuestos!$D$3+AS1=100,$AS$9*Supuestos!$C$44,0))</f>
        <v>0</v>
      </c>
      <c r="CK74" s="1">
        <f>IF(Supuestos!$D$3+AT1&lt;100,$AS$9*Supuestos!$C$44,IF(Supuestos!$D$3+AT1=100,$AS$9*Supuestos!$C$44,0))</f>
        <v>0</v>
      </c>
      <c r="CL74" s="1">
        <f>IF(Supuestos!$D$3+AU1&lt;100,$AS$9*Supuestos!$C$44,IF(Supuestos!$D$3+AU1=100,$AS$9*Supuestos!$C$44,0))</f>
        <v>0</v>
      </c>
      <c r="CM74" s="1">
        <f>IF(Supuestos!$D$3+AV1&lt;100,$AS$9*Supuestos!$C$44,IF(Supuestos!$D$3+AV1=100,$AS$9*Supuestos!$C$44,0))</f>
        <v>0</v>
      </c>
      <c r="CN74" s="1">
        <f>IF(Supuestos!$D$3+AW1&lt;100,$AS$9*Supuestos!$C$44,IF(Supuestos!$D$3+AW1=100,$AS$9*Supuestos!$C$44,0))</f>
        <v>0</v>
      </c>
      <c r="CO74" s="1">
        <f>IF(Supuestos!$D$3+AX1&lt;100,$AS$9*Supuestos!$C$44,IF(Supuestos!$D$3+AX1=100,$AS$9*Supuestos!$C$44,0))</f>
        <v>0</v>
      </c>
      <c r="CP74" s="1">
        <f>IF(Supuestos!$D$3+AY1&lt;100,$AS$9*Supuestos!$C$44,IF(Supuestos!$D$3+AY1=100,$AS$9*Supuestos!$C$44,0))</f>
        <v>0</v>
      </c>
      <c r="CQ74" s="1">
        <f>IF(Supuestos!$D$3+AZ1&lt;100,$AS$9*Supuestos!$C$44,IF(Supuestos!$D$3+AZ1=100,$AS$9*Supuestos!$C$44,0))</f>
        <v>0</v>
      </c>
      <c r="CR74" s="1">
        <f>IF(Supuestos!$D$3+BA1&lt;100,$AS$9*Supuestos!$C$44,IF(Supuestos!$D$3+BA1=100,$AS$9*Supuestos!$C$44,0))</f>
        <v>0</v>
      </c>
      <c r="CS74" s="1">
        <f>IF(Supuestos!$D$3+BB1&lt;100,$AS$9*Supuestos!$C$44,IF(Supuestos!$D$3+BB1=100,$AS$9*Supuestos!$C$44,0))</f>
        <v>0</v>
      </c>
      <c r="CT74" s="1">
        <f>IF(Supuestos!$D$3+BC1&lt;100,$AS$9*Supuestos!$C$44,IF(Supuestos!$D$3+BC1=100,$AS$9*Supuestos!$C$44,0))</f>
        <v>0</v>
      </c>
      <c r="CU74" s="1">
        <f>IF(Supuestos!$D$3+BD1&lt;100,$AS$9*Supuestos!$C$44,IF(Supuestos!$D$3+BD1=100,$AS$9*Supuestos!$C$44,0))</f>
        <v>0</v>
      </c>
      <c r="CV74" s="1">
        <f>IF(Supuestos!$D$3+BE1&lt;100,$AS$9*Supuestos!$C$44,IF(Supuestos!$D$3+BE1=100,$AS$9*Supuestos!$C$44,0))</f>
        <v>0</v>
      </c>
      <c r="CW74" s="1">
        <f>IF(Supuestos!$D$3+BF1&lt;100,$AS$9*Supuestos!$C$44,IF(Supuestos!$D$3+BF1=100,$AS$9*Supuestos!$C$44,0))</f>
        <v>0</v>
      </c>
      <c r="CX74" s="1">
        <f>IF(Supuestos!$D$3+BG1&lt;100,$AS$9*Supuestos!$C$44,IF(Supuestos!$D$3+BG1=100,$AS$9*Supuestos!$C$44,0))</f>
        <v>0</v>
      </c>
      <c r="EZ74" s="1">
        <f>IF(Supuestos!$D$3+DI1&lt;100,$AS$9*Supuestos!$C$44,IF(Supuestos!$D$3+DI1=100,$AS$9*Supuestos!$C$44,0))</f>
        <v>0</v>
      </c>
      <c r="FA74" s="1">
        <f>IF(Supuestos!$D$3+DJ1&lt;100,$AS$9*Supuestos!$C$44,IF(Supuestos!$D$3+DJ1=100,$AS$9*Supuestos!$C$44,0))</f>
        <v>0</v>
      </c>
      <c r="FB74" s="1">
        <f>IF(Supuestos!$D$3+DK1&lt;100,$AS$9*Supuestos!$C$44,IF(Supuestos!$D$3+DK1=100,$AS$9*Supuestos!$C$44,0))</f>
        <v>0</v>
      </c>
      <c r="FC74" s="1">
        <f>IF(Supuestos!$D$3+DL1&lt;100,$AS$9*Supuestos!$C$44,IF(Supuestos!$D$3+DL1=100,$AS$9*Supuestos!$C$44,0))</f>
        <v>0</v>
      </c>
      <c r="FD74" s="1">
        <f>IF(Supuestos!$D$3+DM1&lt;100,$AS$9*Supuestos!$C$44,IF(Supuestos!$D$3+DM1=100,$AS$9*Supuestos!$C$44,0))</f>
        <v>0</v>
      </c>
      <c r="FE74" s="1">
        <f>IF(Supuestos!$D$3+DN1&lt;100,$AS$9*Supuestos!$C$44,IF(Supuestos!$D$3+DN1=100,$AS$9*Supuestos!$C$44,0))</f>
        <v>0</v>
      </c>
      <c r="FF74" s="1">
        <f>IF(Supuestos!$D$3+DO1&lt;100,$AS$9*Supuestos!$C$44,IF(Supuestos!$D$3+DO1=100,$AS$9*Supuestos!$C$44,0))</f>
        <v>0</v>
      </c>
      <c r="FG74" s="1">
        <f>IF(Supuestos!$D$3+DP1&lt;100,$AS$9*Supuestos!$C$44,IF(Supuestos!$D$3+DP1=100,$AS$9*Supuestos!$C$44,0))</f>
        <v>0</v>
      </c>
      <c r="FH74" s="1">
        <f>IF(Supuestos!$D$3+DQ1&lt;100,$AS$9*Supuestos!$C$44,IF(Supuestos!$D$3+DQ1=100,$AS$9*Supuestos!$C$44,0))</f>
        <v>0</v>
      </c>
      <c r="FI74" s="1">
        <f>IF(Supuestos!$D$3+DR1&lt;100,$AS$9*Supuestos!$C$44,IF(Supuestos!$D$3+DR1=100,$AS$9*Supuestos!$C$44,0))</f>
        <v>0</v>
      </c>
      <c r="FJ74" s="1">
        <f>IF(Supuestos!$D$3+DS1&lt;100,$AS$9*Supuestos!$C$44,IF(Supuestos!$D$3+DS1=100,$AS$9*Supuestos!$C$44,0))</f>
        <v>0</v>
      </c>
      <c r="FK74" s="1">
        <f>IF(Supuestos!$D$3+DT1&lt;100,$AS$9*Supuestos!$C$44,IF(Supuestos!$D$3+DT1=100,$AS$9*Supuestos!$C$44,0))</f>
        <v>0</v>
      </c>
      <c r="FL74" s="1">
        <f>IF(Supuestos!$D$3+DU1&lt;100,$AS$9*Supuestos!$C$44,IF(Supuestos!$D$3+DU1=100,$AS$9*Supuestos!$C$44,0))</f>
        <v>0</v>
      </c>
      <c r="FM74" s="1">
        <f>IF(Supuestos!$D$3+DV1&lt;100,$AS$9*Supuestos!$C$44,IF(Supuestos!$D$3+DV1=100,$AS$9*Supuestos!$C$44,0))</f>
        <v>0</v>
      </c>
      <c r="FN74" s="1">
        <f>IF(Supuestos!$D$3+DW1&lt;100,$AS$9*Supuestos!$C$44,IF(Supuestos!$D$3+DW1=100,$AS$9*Supuestos!$C$44,0))</f>
        <v>0</v>
      </c>
      <c r="FO74" s="1">
        <f>IF(Supuestos!$D$3+DX1&lt;100,$AS$9*Supuestos!$C$44,IF(Supuestos!$D$3+DX1=100,$AS$9*Supuestos!$C$44,0))</f>
        <v>0</v>
      </c>
      <c r="FP74" s="1">
        <f>IF(Supuestos!$D$3+DY1&lt;100,$AS$9*Supuestos!$C$44,IF(Supuestos!$D$3+DY1=100,$AS$9*Supuestos!$C$44,0))</f>
        <v>0</v>
      </c>
      <c r="FQ74" s="1">
        <f>IF(Supuestos!$D$3+DZ1&lt;100,$AS$9*Supuestos!$C$44,IF(Supuestos!$D$3+DZ1=100,$AS$9*Supuestos!$C$44,0))</f>
        <v>0</v>
      </c>
      <c r="FR74" s="1">
        <f>IF(Supuestos!$D$3+EA1&lt;100,$AS$9*Supuestos!$C$44,IF(Supuestos!$D$3+EA1=100,$AS$9*Supuestos!$C$44,0))</f>
        <v>0</v>
      </c>
      <c r="FS74" s="1">
        <f>IF(Supuestos!$D$3+EB1&lt;100,$AS$9*Supuestos!$C$44,IF(Supuestos!$D$3+EB1=100,$AS$9*Supuestos!$C$44,0))</f>
        <v>0</v>
      </c>
      <c r="FT74" s="1">
        <f>IF(Supuestos!$D$3+EC1&lt;100,$AS$9*Supuestos!$C$44,IF(Supuestos!$D$3+EC1=100,$AS$9*Supuestos!$C$44,0))</f>
        <v>0</v>
      </c>
      <c r="FU74" s="1">
        <f>IF(Supuestos!$D$3+ED1&lt;100,$AS$9*Supuestos!$C$44,IF(Supuestos!$D$3+ED1=100,$AS$9*Supuestos!$C$44,0))</f>
        <v>0</v>
      </c>
      <c r="FV74" s="1">
        <f>IF(Supuestos!$D$3+EE1&lt;100,$AS$9*Supuestos!$C$44,IF(Supuestos!$D$3+EE1=100,$AS$9*Supuestos!$C$44,0))</f>
        <v>0</v>
      </c>
      <c r="FW74" s="1">
        <f>IF(Supuestos!$D$3+EF1&lt;100,$AS$9*Supuestos!$C$44,IF(Supuestos!$D$3+EF1=100,$AS$9*Supuestos!$C$44,0))</f>
        <v>0</v>
      </c>
      <c r="FX74" s="1">
        <f>IF(Supuestos!$D$3+EG1&lt;100,$AS$9*Supuestos!$C$44,IF(Supuestos!$D$3+EG1=100,$AS$9*Supuestos!$C$44,0))</f>
        <v>0</v>
      </c>
      <c r="FY74" s="1">
        <f>IF(Supuestos!$D$3+EH1&lt;100,$AS$9*Supuestos!$C$44,IF(Supuestos!$D$3+EH1=100,$AS$9*Supuestos!$C$44,0))</f>
        <v>0</v>
      </c>
      <c r="FZ74" s="1">
        <f>IF(Supuestos!$D$3+EI1&lt;100,$AS$9*Supuestos!$C$44,IF(Supuestos!$D$3+EI1=100,$AS$9*Supuestos!$C$44,0))</f>
        <v>0</v>
      </c>
      <c r="GA74" s="1">
        <f>IF(Supuestos!$D$3+EJ1&lt;100,$AS$9*Supuestos!$C$44,IF(Supuestos!$D$3+EJ1=100,$AS$9*Supuestos!$C$44,0))</f>
        <v>0</v>
      </c>
      <c r="GB74" s="1">
        <f>IF(Supuestos!$D$3+EK1&lt;100,$AS$9*Supuestos!$C$44,IF(Supuestos!$D$3+EK1=100,$AS$9*Supuestos!$C$44,0))</f>
        <v>0</v>
      </c>
      <c r="GC74" s="1">
        <f>IF(Supuestos!$D$3+EL1&lt;100,$AS$9*Supuestos!$C$44,IF(Supuestos!$D$3+EL1=100,$AS$9*Supuestos!$C$44,0))</f>
        <v>0</v>
      </c>
      <c r="GD74" s="1">
        <f>IF(Supuestos!$D$3+EM1&lt;100,$AS$9*Supuestos!$C$44,IF(Supuestos!$D$3+EM1=100,$AS$9*Supuestos!$C$44,0))</f>
        <v>0</v>
      </c>
    </row>
    <row r="75" spans="1:198" x14ac:dyDescent="0.35">
      <c r="A75" s="128">
        <v>44</v>
      </c>
      <c r="AS75" s="129"/>
      <c r="AT75" s="1">
        <f>AT$9*Supuestos!$D$3*Supuestos!$C$44</f>
        <v>0</v>
      </c>
      <c r="AU75" s="1">
        <f>IF(Supuestos!$D$3+C1&lt;100,$AT$9*Supuestos!$C$44,IF(Supuestos!$D$3+C1=100,$AT$9*Supuestos!$C$44,0))</f>
        <v>0</v>
      </c>
      <c r="AV75" s="1">
        <f>IF(Supuestos!$D$3+D1&lt;100,$AT$9*Supuestos!$C$44,IF(Supuestos!$D$3+D1=100,$AT$9*Supuestos!$C$44,0))</f>
        <v>0</v>
      </c>
      <c r="AW75" s="1">
        <f>IF(Supuestos!$D$3+E1&lt;100,$AT$9*Supuestos!$C$44,IF(Supuestos!$D$3+E1=100,$AT$9*Supuestos!$C$44,0))</f>
        <v>0</v>
      </c>
      <c r="AX75" s="1">
        <f>IF(Supuestos!$D$3+F1&lt;100,$AT$9*Supuestos!$C$44,IF(Supuestos!$D$3+F1=100,$AT$9*Supuestos!$C$44,0))</f>
        <v>0</v>
      </c>
      <c r="AY75" s="1">
        <f>IF(Supuestos!$D$3+G1&lt;100,$AT$9*Supuestos!$C$44,IF(Supuestos!$D$3+G1=100,$AT$9*Supuestos!$C$44,0))</f>
        <v>0</v>
      </c>
      <c r="AZ75" s="1">
        <f>IF(Supuestos!$D$3+H1&lt;100,$AT$9*Supuestos!$C$44,IF(Supuestos!$D$3+H1=100,$AT$9*Supuestos!$C$44,0))</f>
        <v>0</v>
      </c>
      <c r="BA75" s="1">
        <f>IF(Supuestos!$D$3+I1&lt;100,$AT$9*Supuestos!$C$44,IF(Supuestos!$D$3+I1=100,$AT$9*Supuestos!$C$44,0))</f>
        <v>0</v>
      </c>
      <c r="BB75" s="1">
        <f>IF(Supuestos!$D$3+J1&lt;100,$AT$9*Supuestos!$C$44,IF(Supuestos!$D$3+J1=100,$AT$9*Supuestos!$C$44,0))</f>
        <v>0</v>
      </c>
      <c r="BC75" s="1">
        <f>IF(Supuestos!$D$3+K1&lt;100,$AT$9*Supuestos!$C$44,IF(Supuestos!$D$3+K1=100,$AT$9*Supuestos!$C$44,0))</f>
        <v>0</v>
      </c>
      <c r="BD75" s="1">
        <f>IF(Supuestos!$D$3+L1&lt;100,$AT$9*Supuestos!$C$44,IF(Supuestos!$D$3+L1=100,$AT$9*Supuestos!$C$44,0))</f>
        <v>0</v>
      </c>
      <c r="BE75" s="1">
        <f>IF(Supuestos!$D$3+M1&lt;100,$AT$9*Supuestos!$C$44,IF(Supuestos!$D$3+M1=100,$AT$9*Supuestos!$C$44,0))</f>
        <v>0</v>
      </c>
      <c r="BF75" s="1">
        <f>IF(Supuestos!$D$3+N1&lt;100,$AT$9*Supuestos!$C$44,IF(Supuestos!$D$3+N1=100,$AT$9*Supuestos!$C$44,0))</f>
        <v>0</v>
      </c>
      <c r="BG75" s="1">
        <f>IF(Supuestos!$D$3+O1&lt;100,$AT$9*Supuestos!$C$44,IF(Supuestos!$D$3+O1=100,$AT$9*Supuestos!$C$44,0))</f>
        <v>0</v>
      </c>
      <c r="BH75" s="1">
        <f>IF(Supuestos!$D$3+P1&lt;100,$AT$9*Supuestos!$C$44,IF(Supuestos!$D$3+P1=100,$AT$9*Supuestos!$C$44,0))</f>
        <v>0</v>
      </c>
      <c r="BI75" s="1">
        <f>IF(Supuestos!$D$3+Q1&lt;100,$AT$9*Supuestos!$C$44,IF(Supuestos!$D$3+Q1=100,$AT$9*Supuestos!$C$44,0))</f>
        <v>0</v>
      </c>
      <c r="BJ75" s="1">
        <f>IF(Supuestos!$D$3+R1&lt;100,$AT$9*Supuestos!$C$44,IF(Supuestos!$D$3+R1=100,$AT$9*Supuestos!$C$44,0))</f>
        <v>0</v>
      </c>
      <c r="BK75" s="1">
        <f>IF(Supuestos!$D$3+S1&lt;100,$AT$9*Supuestos!$C$44,IF(Supuestos!$D$3+S1=100,$AT$9*Supuestos!$C$44,0))</f>
        <v>0</v>
      </c>
      <c r="BL75" s="1">
        <f>IF(Supuestos!$D$3+T1&lt;100,$AT$9*Supuestos!$C$44,IF(Supuestos!$D$3+T1=100,$AT$9*Supuestos!$C$44,0))</f>
        <v>0</v>
      </c>
      <c r="BM75" s="1">
        <f>IF(Supuestos!$D$3+U1&lt;100,$AT$9*Supuestos!$C$44,IF(Supuestos!$D$3+U1=100,$AT$9*Supuestos!$C$44,0))</f>
        <v>0</v>
      </c>
      <c r="BN75" s="1">
        <f>IF(Supuestos!$D$3+V1&lt;100,$AT$9*Supuestos!$C$44,IF(Supuestos!$D$3+V1=100,$AT$9*Supuestos!$C$44,0))</f>
        <v>0</v>
      </c>
      <c r="BO75" s="1">
        <f>IF(Supuestos!$D$3+W1&lt;100,$AT$9*Supuestos!$C$44,IF(Supuestos!$D$3+W1=100,$AT$9*Supuestos!$C$44,0))</f>
        <v>0</v>
      </c>
      <c r="BP75" s="1">
        <f>IF(Supuestos!$D$3+X1&lt;100,$AT$9*Supuestos!$C$44,IF(Supuestos!$D$3+X1=100,$AT$9*Supuestos!$C$44,0))</f>
        <v>0</v>
      </c>
      <c r="BQ75" s="1">
        <f>IF(Supuestos!$D$3+Y1&lt;100,$AT$9*Supuestos!$C$44,IF(Supuestos!$D$3+Y1=100,$AT$9*Supuestos!$C$44,0))</f>
        <v>0</v>
      </c>
      <c r="BR75" s="1">
        <f>IF(Supuestos!$D$3+Z1&lt;100,$AT$9*Supuestos!$C$44,IF(Supuestos!$D$3+Z1=100,$AT$9*Supuestos!$C$44,0))</f>
        <v>0</v>
      </c>
      <c r="BS75" s="1">
        <f>IF(Supuestos!$D$3+AA1&lt;100,$AT$9*Supuestos!$C$44,IF(Supuestos!$D$3+AA1=100,$AT$9*Supuestos!$C$44,0))</f>
        <v>0</v>
      </c>
      <c r="BT75" s="1">
        <f>IF(Supuestos!$D$3+AB1&lt;100,$AT$9*Supuestos!$C$44,IF(Supuestos!$D$3+AB1=100,$AT$9*Supuestos!$C$44,0))</f>
        <v>0</v>
      </c>
      <c r="BU75" s="1">
        <f>IF(Supuestos!$D$3+AC1&lt;100,$AT$9*Supuestos!$C$44,IF(Supuestos!$D$3+AC1=100,$AT$9*Supuestos!$C$44,0))</f>
        <v>0</v>
      </c>
      <c r="BV75" s="1">
        <f>IF(Supuestos!$D$3+AD1&lt;100,$AT$9*Supuestos!$C$44,IF(Supuestos!$D$3+AD1=100,$AT$9*Supuestos!$C$44,0))</f>
        <v>0</v>
      </c>
      <c r="BW75" s="1">
        <f>IF(Supuestos!$D$3+AE1&lt;100,$AT$9*Supuestos!$C$44,IF(Supuestos!$D$3+AE1=100,$AT$9*Supuestos!$C$44,0))</f>
        <v>0</v>
      </c>
      <c r="BX75" s="1">
        <f>IF(Supuestos!$D$3+AF1&lt;100,$AT$9*Supuestos!$C$44,IF(Supuestos!$D$3+AF1=100,$AT$9*Supuestos!$C$44,0))</f>
        <v>0</v>
      </c>
      <c r="BY75" s="1">
        <f>IF(Supuestos!$D$3+AG1&lt;100,$AT$9*Supuestos!$C$44,IF(Supuestos!$D$3+AG1=100,$AT$9*Supuestos!$C$44,0))</f>
        <v>0</v>
      </c>
      <c r="BZ75" s="1">
        <f>IF(Supuestos!$D$3+AH1&lt;100,$AT$9*Supuestos!$C$44,IF(Supuestos!$D$3+AH1=100,$AT$9*Supuestos!$C$44,0))</f>
        <v>0</v>
      </c>
      <c r="CA75" s="1">
        <f>IF(Supuestos!$D$3+AI1&lt;100,$AT$9*Supuestos!$C$44,IF(Supuestos!$D$3+AI1=100,$AT$9*Supuestos!$C$44,0))</f>
        <v>0</v>
      </c>
      <c r="CB75" s="1">
        <f>IF(Supuestos!$D$3+AJ1&lt;100,$AT$9*Supuestos!$C$44,IF(Supuestos!$D$3+AJ1=100,$AT$9*Supuestos!$C$44,0))</f>
        <v>0</v>
      </c>
      <c r="CC75" s="1">
        <f>IF(Supuestos!$D$3+AK1&lt;100,$AT$9*Supuestos!$C$44,IF(Supuestos!$D$3+AK1=100,$AT$9*Supuestos!$C$44,0))</f>
        <v>0</v>
      </c>
      <c r="CD75" s="1">
        <f>IF(Supuestos!$D$3+AL1&lt;100,$AT$9*Supuestos!$C$44,IF(Supuestos!$D$3+AL1=100,$AT$9*Supuestos!$C$44,0))</f>
        <v>0</v>
      </c>
      <c r="CE75" s="1">
        <f>IF(Supuestos!$D$3+AM1&lt;100,$AT$9*Supuestos!$C$44,IF(Supuestos!$D$3+AM1=100,$AT$9*Supuestos!$C$44,0))</f>
        <v>0</v>
      </c>
      <c r="CF75" s="1">
        <f>IF(Supuestos!$D$3+AN1&lt;100,$AT$9*Supuestos!$C$44,IF(Supuestos!$D$3+AN1=100,$AT$9*Supuestos!$C$44,0))</f>
        <v>0</v>
      </c>
      <c r="CG75" s="1">
        <f>IF(Supuestos!$D$3+AO1&lt;100,$AT$9*Supuestos!$C$44,IF(Supuestos!$D$3+AO1=100,$AT$9*Supuestos!$C$44,0))</f>
        <v>0</v>
      </c>
      <c r="CH75" s="1">
        <f>IF(Supuestos!$D$3+AP1&lt;100,$AT$9*Supuestos!$C$44,IF(Supuestos!$D$3+AP1=100,$AT$9*Supuestos!$C$44,0))</f>
        <v>0</v>
      </c>
      <c r="CI75" s="1">
        <f>IF(Supuestos!$D$3+AQ1&lt;100,$AT$9*Supuestos!$C$44,IF(Supuestos!$D$3+AQ1=100,$AT$9*Supuestos!$C$44,0))</f>
        <v>0</v>
      </c>
      <c r="CJ75" s="1">
        <f>IF(Supuestos!$D$3+AR1&lt;100,$AT$9*Supuestos!$C$44,IF(Supuestos!$D$3+AR1=100,$AT$9*Supuestos!$C$44,0))</f>
        <v>0</v>
      </c>
      <c r="CK75" s="1">
        <f>IF(Supuestos!$D$3+AS1&lt;100,$AT$9*Supuestos!$C$44,IF(Supuestos!$D$3+AS1=100,$AT$9*Supuestos!$C$44,0))</f>
        <v>0</v>
      </c>
      <c r="CL75" s="1">
        <f>IF(Supuestos!$D$3+AT1&lt;100,$AT$9*Supuestos!$C$44,IF(Supuestos!$D$3+AT1=100,$AT$9*Supuestos!$C$44,0))</f>
        <v>0</v>
      </c>
      <c r="CM75" s="1">
        <f>IF(Supuestos!$D$3+AU1&lt;100,$AT$9*Supuestos!$C$44,IF(Supuestos!$D$3+AU1=100,$AT$9*Supuestos!$C$44,0))</f>
        <v>0</v>
      </c>
      <c r="CN75" s="1">
        <f>IF(Supuestos!$D$3+AV1&lt;100,$AT$9*Supuestos!$C$44,IF(Supuestos!$D$3+AV1=100,$AT$9*Supuestos!$C$44,0))</f>
        <v>0</v>
      </c>
      <c r="CO75" s="1">
        <f>IF(Supuestos!$D$3+AW1&lt;100,$AT$9*Supuestos!$C$44,IF(Supuestos!$D$3+AW1=100,$AT$9*Supuestos!$C$44,0))</f>
        <v>0</v>
      </c>
      <c r="CP75" s="1">
        <f>IF(Supuestos!$D$3+AX1&lt;100,$AT$9*Supuestos!$C$44,IF(Supuestos!$D$3+AX1=100,$AT$9*Supuestos!$C$44,0))</f>
        <v>0</v>
      </c>
      <c r="CQ75" s="1">
        <f>IF(Supuestos!$D$3+AY1&lt;100,$AT$9*Supuestos!$C$44,IF(Supuestos!$D$3+AY1=100,$AT$9*Supuestos!$C$44,0))</f>
        <v>0</v>
      </c>
      <c r="CR75" s="1">
        <f>IF(Supuestos!$D$3+AZ1&lt;100,$AT$9*Supuestos!$C$44,IF(Supuestos!$D$3+AZ1=100,$AT$9*Supuestos!$C$44,0))</f>
        <v>0</v>
      </c>
      <c r="CS75" s="1">
        <f>IF(Supuestos!$D$3+BA1&lt;100,$AT$9*Supuestos!$C$44,IF(Supuestos!$D$3+BA1=100,$AT$9*Supuestos!$C$44,0))</f>
        <v>0</v>
      </c>
      <c r="CT75" s="1">
        <f>IF(Supuestos!$D$3+BB1&lt;100,$AT$9*Supuestos!$C$44,IF(Supuestos!$D$3+BB1=100,$AT$9*Supuestos!$C$44,0))</f>
        <v>0</v>
      </c>
      <c r="CU75" s="1">
        <f>IF(Supuestos!$D$3+BC1&lt;100,$AT$9*Supuestos!$C$44,IF(Supuestos!$D$3+BC1=100,$AT$9*Supuestos!$C$44,0))</f>
        <v>0</v>
      </c>
      <c r="CV75" s="1">
        <f>IF(Supuestos!$D$3+BD1&lt;100,$AT$9*Supuestos!$C$44,IF(Supuestos!$D$3+BD1=100,$AT$9*Supuestos!$C$44,0))</f>
        <v>0</v>
      </c>
      <c r="CW75" s="1">
        <f>IF(Supuestos!$D$3+BE1&lt;100,$AT$9*Supuestos!$C$44,IF(Supuestos!$D$3+BE1=100,$AT$9*Supuestos!$C$44,0))</f>
        <v>0</v>
      </c>
      <c r="CX75" s="1">
        <f>IF(Supuestos!$D$3+BF1&lt;100,$AT$9*Supuestos!$C$44,IF(Supuestos!$D$3+BF1=100,$AT$9*Supuestos!$C$44,0))</f>
        <v>0</v>
      </c>
      <c r="EZ75" s="1">
        <f>IF(Supuestos!$D$3+DH1&lt;100,$AT$9*Supuestos!$C$44,IF(Supuestos!$D$3+DH1=100,$AT$9*Supuestos!$C$44,0))</f>
        <v>0</v>
      </c>
      <c r="FA75" s="1">
        <f>IF(Supuestos!$D$3+DI1&lt;100,$AT$9*Supuestos!$C$44,IF(Supuestos!$D$3+DI1=100,$AT$9*Supuestos!$C$44,0))</f>
        <v>0</v>
      </c>
      <c r="FB75" s="1">
        <f>IF(Supuestos!$D$3+DJ1&lt;100,$AT$9*Supuestos!$C$44,IF(Supuestos!$D$3+DJ1=100,$AT$9*Supuestos!$C$44,0))</f>
        <v>0</v>
      </c>
      <c r="FC75" s="1">
        <f>IF(Supuestos!$D$3+DK1&lt;100,$AT$9*Supuestos!$C$44,IF(Supuestos!$D$3+DK1=100,$AT$9*Supuestos!$C$44,0))</f>
        <v>0</v>
      </c>
      <c r="FD75" s="1">
        <f>IF(Supuestos!$D$3+DL1&lt;100,$AT$9*Supuestos!$C$44,IF(Supuestos!$D$3+DL1=100,$AT$9*Supuestos!$C$44,0))</f>
        <v>0</v>
      </c>
      <c r="FE75" s="1">
        <f>IF(Supuestos!$D$3+DM1&lt;100,$AT$9*Supuestos!$C$44,IF(Supuestos!$D$3+DM1=100,$AT$9*Supuestos!$C$44,0))</f>
        <v>0</v>
      </c>
      <c r="FF75" s="1">
        <f>IF(Supuestos!$D$3+DN1&lt;100,$AT$9*Supuestos!$C$44,IF(Supuestos!$D$3+DN1=100,$AT$9*Supuestos!$C$44,0))</f>
        <v>0</v>
      </c>
      <c r="FG75" s="1">
        <f>IF(Supuestos!$D$3+DO1&lt;100,$AT$9*Supuestos!$C$44,IF(Supuestos!$D$3+DO1=100,$AT$9*Supuestos!$C$44,0))</f>
        <v>0</v>
      </c>
      <c r="FH75" s="1">
        <f>IF(Supuestos!$D$3+DP1&lt;100,$AT$9*Supuestos!$C$44,IF(Supuestos!$D$3+DP1=100,$AT$9*Supuestos!$C$44,0))</f>
        <v>0</v>
      </c>
      <c r="FI75" s="1">
        <f>IF(Supuestos!$D$3+DQ1&lt;100,$AT$9*Supuestos!$C$44,IF(Supuestos!$D$3+DQ1=100,$AT$9*Supuestos!$C$44,0))</f>
        <v>0</v>
      </c>
      <c r="FJ75" s="1">
        <f>IF(Supuestos!$D$3+DR1&lt;100,$AT$9*Supuestos!$C$44,IF(Supuestos!$D$3+DR1=100,$AT$9*Supuestos!$C$44,0))</f>
        <v>0</v>
      </c>
      <c r="FK75" s="1">
        <f>IF(Supuestos!$D$3+DS1&lt;100,$AT$9*Supuestos!$C$44,IF(Supuestos!$D$3+DS1=100,$AT$9*Supuestos!$C$44,0))</f>
        <v>0</v>
      </c>
      <c r="FL75" s="1">
        <f>IF(Supuestos!$D$3+DT1&lt;100,$AT$9*Supuestos!$C$44,IF(Supuestos!$D$3+DT1=100,$AT$9*Supuestos!$C$44,0))</f>
        <v>0</v>
      </c>
      <c r="FM75" s="1">
        <f>IF(Supuestos!$D$3+DU1&lt;100,$AT$9*Supuestos!$C$44,IF(Supuestos!$D$3+DU1=100,$AT$9*Supuestos!$C$44,0))</f>
        <v>0</v>
      </c>
      <c r="FN75" s="1">
        <f>IF(Supuestos!$D$3+DV1&lt;100,$AT$9*Supuestos!$C$44,IF(Supuestos!$D$3+DV1=100,$AT$9*Supuestos!$C$44,0))</f>
        <v>0</v>
      </c>
      <c r="FO75" s="1">
        <f>IF(Supuestos!$D$3+DW1&lt;100,$AT$9*Supuestos!$C$44,IF(Supuestos!$D$3+DW1=100,$AT$9*Supuestos!$C$44,0))</f>
        <v>0</v>
      </c>
      <c r="FP75" s="1">
        <f>IF(Supuestos!$D$3+DX1&lt;100,$AT$9*Supuestos!$C$44,IF(Supuestos!$D$3+DX1=100,$AT$9*Supuestos!$C$44,0))</f>
        <v>0</v>
      </c>
      <c r="FQ75" s="1">
        <f>IF(Supuestos!$D$3+DY1&lt;100,$AT$9*Supuestos!$C$44,IF(Supuestos!$D$3+DY1=100,$AT$9*Supuestos!$C$44,0))</f>
        <v>0</v>
      </c>
      <c r="FR75" s="1">
        <f>IF(Supuestos!$D$3+DZ1&lt;100,$AT$9*Supuestos!$C$44,IF(Supuestos!$D$3+DZ1=100,$AT$9*Supuestos!$C$44,0))</f>
        <v>0</v>
      </c>
      <c r="FS75" s="1">
        <f>IF(Supuestos!$D$3+EA1&lt;100,$AT$9*Supuestos!$C$44,IF(Supuestos!$D$3+EA1=100,$AT$9*Supuestos!$C$44,0))</f>
        <v>0</v>
      </c>
      <c r="FT75" s="1">
        <f>IF(Supuestos!$D$3+EB1&lt;100,$AT$9*Supuestos!$C$44,IF(Supuestos!$D$3+EB1=100,$AT$9*Supuestos!$C$44,0))</f>
        <v>0</v>
      </c>
      <c r="FU75" s="1">
        <f>IF(Supuestos!$D$3+EC1&lt;100,$AT$9*Supuestos!$C$44,IF(Supuestos!$D$3+EC1=100,$AT$9*Supuestos!$C$44,0))</f>
        <v>0</v>
      </c>
      <c r="FV75" s="1">
        <f>IF(Supuestos!$D$3+ED1&lt;100,$AT$9*Supuestos!$C$44,IF(Supuestos!$D$3+ED1=100,$AT$9*Supuestos!$C$44,0))</f>
        <v>0</v>
      </c>
      <c r="FW75" s="1">
        <f>IF(Supuestos!$D$3+EE1&lt;100,$AT$9*Supuestos!$C$44,IF(Supuestos!$D$3+EE1=100,$AT$9*Supuestos!$C$44,0))</f>
        <v>0</v>
      </c>
      <c r="FX75" s="1">
        <f>IF(Supuestos!$D$3+EF1&lt;100,$AT$9*Supuestos!$C$44,IF(Supuestos!$D$3+EF1=100,$AT$9*Supuestos!$C$44,0))</f>
        <v>0</v>
      </c>
      <c r="FY75" s="1">
        <f>IF(Supuestos!$D$3+EG1&lt;100,$AT$9*Supuestos!$C$44,IF(Supuestos!$D$3+EG1=100,$AT$9*Supuestos!$C$44,0))</f>
        <v>0</v>
      </c>
      <c r="FZ75" s="1">
        <f>IF(Supuestos!$D$3+EH1&lt;100,$AT$9*Supuestos!$C$44,IF(Supuestos!$D$3+EH1=100,$AT$9*Supuestos!$C$44,0))</f>
        <v>0</v>
      </c>
      <c r="GA75" s="1">
        <f>IF(Supuestos!$D$3+EI1&lt;100,$AT$9*Supuestos!$C$44,IF(Supuestos!$D$3+EI1=100,$AT$9*Supuestos!$C$44,0))</f>
        <v>0</v>
      </c>
      <c r="GB75" s="1">
        <f>IF(Supuestos!$D$3+EJ1&lt;100,$AT$9*Supuestos!$C$44,IF(Supuestos!$D$3+EJ1=100,$AT$9*Supuestos!$C$44,0))</f>
        <v>0</v>
      </c>
      <c r="GC75" s="1">
        <f>IF(Supuestos!$D$3+EK1&lt;100,$AT$9*Supuestos!$C$44,IF(Supuestos!$D$3+EK1=100,$AT$9*Supuestos!$C$44,0))</f>
        <v>0</v>
      </c>
      <c r="GD75" s="1">
        <f>IF(Supuestos!$D$3+EL1&lt;100,$AT$9*Supuestos!$C$44,IF(Supuestos!$D$3+EL1=100,$AT$9*Supuestos!$C$44,0))</f>
        <v>0</v>
      </c>
      <c r="GE75" s="1">
        <f>IF(Supuestos!$D$3+EM1&lt;100,$AT$9*Supuestos!$C$44,IF(Supuestos!$D$3+EM1=100,$AT$9*Supuestos!$C$44,0))</f>
        <v>0</v>
      </c>
      <c r="GF75" s="1">
        <f>IF(Supuestos!$D$3+EN1&lt;100,$AT$9*Supuestos!$C$44,IF(Supuestos!$D$3+EN1=100,$AT$9*Supuestos!$C$44,0))</f>
        <v>0</v>
      </c>
    </row>
    <row r="76" spans="1:198" x14ac:dyDescent="0.35">
      <c r="A76" s="128">
        <v>45</v>
      </c>
      <c r="AT76" s="129"/>
      <c r="AU76" s="1">
        <f>AU$9*Supuestos!$D$3*Supuestos!$C$44</f>
        <v>0</v>
      </c>
      <c r="AV76" s="1">
        <f>IF(Supuestos!$D$3+C1&lt;100,$AU$9*Supuestos!$C$44,IF(Supuestos!$D$3+C1=100,$AU$9*Supuestos!$C$44,0))</f>
        <v>0</v>
      </c>
      <c r="AW76" s="1">
        <f>IF(Supuestos!$D$3+D1&lt;100,$AU$9*Supuestos!$C$44,IF(Supuestos!$D$3+D1=100,$AU$9*Supuestos!$C$44,0))</f>
        <v>0</v>
      </c>
      <c r="AX76" s="1">
        <f>IF(Supuestos!$D$3+E1&lt;100,$AU$9*Supuestos!$C$44,IF(Supuestos!$D$3+E1=100,$AU$9*Supuestos!$C$44,0))</f>
        <v>0</v>
      </c>
      <c r="AY76" s="1">
        <f>IF(Supuestos!$D$3+F1&lt;100,$AU$9*Supuestos!$C$44,IF(Supuestos!$D$3+F1=100,$AU$9*Supuestos!$C$44,0))</f>
        <v>0</v>
      </c>
      <c r="AZ76" s="1">
        <f>IF(Supuestos!$D$3+G1&lt;100,$AU$9*Supuestos!$C$44,IF(Supuestos!$D$3+G1=100,$AU$9*Supuestos!$C$44,0))</f>
        <v>0</v>
      </c>
      <c r="BA76" s="1">
        <f>IF(Supuestos!$D$3+H1&lt;100,$AU$9*Supuestos!$C$44,IF(Supuestos!$D$3+H1=100,$AU$9*Supuestos!$C$44,0))</f>
        <v>0</v>
      </c>
      <c r="BB76" s="1">
        <f>IF(Supuestos!$D$3+I1&lt;100,$AU$9*Supuestos!$C$44,IF(Supuestos!$D$3+I1=100,$AU$9*Supuestos!$C$44,0))</f>
        <v>0</v>
      </c>
      <c r="BC76" s="1">
        <f>IF(Supuestos!$D$3+J1&lt;100,$AU$9*Supuestos!$C$44,IF(Supuestos!$D$3+J1=100,$AU$9*Supuestos!$C$44,0))</f>
        <v>0</v>
      </c>
      <c r="BD76" s="1">
        <f>IF(Supuestos!$D$3+K1&lt;100,$AU$9*Supuestos!$C$44,IF(Supuestos!$D$3+K1=100,$AU$9*Supuestos!$C$44,0))</f>
        <v>0</v>
      </c>
      <c r="BE76" s="1">
        <f>IF(Supuestos!$D$3+L1&lt;100,$AU$9*Supuestos!$C$44,IF(Supuestos!$D$3+L1=100,$AU$9*Supuestos!$C$44,0))</f>
        <v>0</v>
      </c>
      <c r="BF76" s="1">
        <f>IF(Supuestos!$D$3+M1&lt;100,$AU$9*Supuestos!$C$44,IF(Supuestos!$D$3+M1=100,$AU$9*Supuestos!$C$44,0))</f>
        <v>0</v>
      </c>
      <c r="BG76" s="1">
        <f>IF(Supuestos!$D$3+N1&lt;100,$AU$9*Supuestos!$C$44,IF(Supuestos!$D$3+N1=100,$AU$9*Supuestos!$C$44,0))</f>
        <v>0</v>
      </c>
      <c r="BH76" s="1">
        <f>IF(Supuestos!$D$3+O1&lt;100,$AU$9*Supuestos!$C$44,IF(Supuestos!$D$3+O1=100,$AU$9*Supuestos!$C$44,0))</f>
        <v>0</v>
      </c>
      <c r="BI76" s="1">
        <f>IF(Supuestos!$D$3+P1&lt;100,$AU$9*Supuestos!$C$44,IF(Supuestos!$D$3+P1=100,$AU$9*Supuestos!$C$44,0))</f>
        <v>0</v>
      </c>
      <c r="BJ76" s="1">
        <f>IF(Supuestos!$D$3+Q1&lt;100,$AU$9*Supuestos!$C$44,IF(Supuestos!$D$3+Q1=100,$AU$9*Supuestos!$C$44,0))</f>
        <v>0</v>
      </c>
      <c r="BK76" s="1">
        <f>IF(Supuestos!$D$3+R1&lt;100,$AU$9*Supuestos!$C$44,IF(Supuestos!$D$3+R1=100,$AU$9*Supuestos!$C$44,0))</f>
        <v>0</v>
      </c>
      <c r="BL76" s="1">
        <f>IF(Supuestos!$D$3+S1&lt;100,$AU$9*Supuestos!$C$44,IF(Supuestos!$D$3+S1=100,$AU$9*Supuestos!$C$44,0))</f>
        <v>0</v>
      </c>
      <c r="BM76" s="1">
        <f>IF(Supuestos!$D$3+T1&lt;100,$AU$9*Supuestos!$C$44,IF(Supuestos!$D$3+T1=100,$AU$9*Supuestos!$C$44,0))</f>
        <v>0</v>
      </c>
      <c r="BN76" s="1">
        <f>IF(Supuestos!$D$3+U1&lt;100,$AU$9*Supuestos!$C$44,IF(Supuestos!$D$3+U1=100,$AU$9*Supuestos!$C$44,0))</f>
        <v>0</v>
      </c>
      <c r="BO76" s="1">
        <f>IF(Supuestos!$D$3+V1&lt;100,$AU$9*Supuestos!$C$44,IF(Supuestos!$D$3+V1=100,$AU$9*Supuestos!$C$44,0))</f>
        <v>0</v>
      </c>
      <c r="BP76" s="1">
        <f>IF(Supuestos!$D$3+W1&lt;100,$AU$9*Supuestos!$C$44,IF(Supuestos!$D$3+W1=100,$AU$9*Supuestos!$C$44,0))</f>
        <v>0</v>
      </c>
      <c r="BQ76" s="1">
        <f>IF(Supuestos!$D$3+X1&lt;100,$AU$9*Supuestos!$C$44,IF(Supuestos!$D$3+X1=100,$AU$9*Supuestos!$C$44,0))</f>
        <v>0</v>
      </c>
      <c r="BR76" s="1">
        <f>IF(Supuestos!$D$3+Y1&lt;100,$AU$9*Supuestos!$C$44,IF(Supuestos!$D$3+Y1=100,$AU$9*Supuestos!$C$44,0))</f>
        <v>0</v>
      </c>
      <c r="BS76" s="1">
        <f>IF(Supuestos!$D$3+Z1&lt;100,$AU$9*Supuestos!$C$44,IF(Supuestos!$D$3+Z1=100,$AU$9*Supuestos!$C$44,0))</f>
        <v>0</v>
      </c>
      <c r="BT76" s="1">
        <f>IF(Supuestos!$D$3+AA1&lt;100,$AU$9*Supuestos!$C$44,IF(Supuestos!$D$3+AA1=100,$AU$9*Supuestos!$C$44,0))</f>
        <v>0</v>
      </c>
      <c r="BU76" s="1">
        <f>IF(Supuestos!$D$3+AB1&lt;100,$AU$9*Supuestos!$C$44,IF(Supuestos!$D$3+AB1=100,$AU$9*Supuestos!$C$44,0))</f>
        <v>0</v>
      </c>
      <c r="BV76" s="1">
        <f>IF(Supuestos!$D$3+AC1&lt;100,$AU$9*Supuestos!$C$44,IF(Supuestos!$D$3+AC1=100,$AU$9*Supuestos!$C$44,0))</f>
        <v>0</v>
      </c>
      <c r="BW76" s="1">
        <f>IF(Supuestos!$D$3+AD1&lt;100,$AU$9*Supuestos!$C$44,IF(Supuestos!$D$3+AD1=100,$AU$9*Supuestos!$C$44,0))</f>
        <v>0</v>
      </c>
      <c r="BX76" s="1">
        <f>IF(Supuestos!$D$3+AE1&lt;100,$AU$9*Supuestos!$C$44,IF(Supuestos!$D$3+AE1=100,$AU$9*Supuestos!$C$44,0))</f>
        <v>0</v>
      </c>
      <c r="BY76" s="1">
        <f>IF(Supuestos!$D$3+AF1&lt;100,$AU$9*Supuestos!$C$44,IF(Supuestos!$D$3+AF1=100,$AU$9*Supuestos!$C$44,0))</f>
        <v>0</v>
      </c>
      <c r="BZ76" s="1">
        <f>IF(Supuestos!$D$3+AG1&lt;100,$AU$9*Supuestos!$C$44,IF(Supuestos!$D$3+AG1=100,$AU$9*Supuestos!$C$44,0))</f>
        <v>0</v>
      </c>
      <c r="CA76" s="1">
        <f>IF(Supuestos!$D$3+AH1&lt;100,$AU$9*Supuestos!$C$44,IF(Supuestos!$D$3+AH1=100,$AU$9*Supuestos!$C$44,0))</f>
        <v>0</v>
      </c>
      <c r="CB76" s="1">
        <f>IF(Supuestos!$D$3+AI1&lt;100,$AU$9*Supuestos!$C$44,IF(Supuestos!$D$3+AI1=100,$AU$9*Supuestos!$C$44,0))</f>
        <v>0</v>
      </c>
      <c r="CC76" s="1">
        <f>IF(Supuestos!$D$3+AJ1&lt;100,$AU$9*Supuestos!$C$44,IF(Supuestos!$D$3+AJ1=100,$AU$9*Supuestos!$C$44,0))</f>
        <v>0</v>
      </c>
      <c r="CD76" s="1">
        <f>IF(Supuestos!$D$3+AK1&lt;100,$AU$9*Supuestos!$C$44,IF(Supuestos!$D$3+AK1=100,$AU$9*Supuestos!$C$44,0))</f>
        <v>0</v>
      </c>
      <c r="CE76" s="1">
        <f>IF(Supuestos!$D$3+AL1&lt;100,$AU$9*Supuestos!$C$44,IF(Supuestos!$D$3+AL1=100,$AU$9*Supuestos!$C$44,0))</f>
        <v>0</v>
      </c>
      <c r="CF76" s="1">
        <f>IF(Supuestos!$D$3+AM1&lt;100,$AU$9*Supuestos!$C$44,IF(Supuestos!$D$3+AM1=100,$AU$9*Supuestos!$C$44,0))</f>
        <v>0</v>
      </c>
      <c r="CG76" s="1">
        <f>IF(Supuestos!$D$3+AN1&lt;100,$AU$9*Supuestos!$C$44,IF(Supuestos!$D$3+AN1=100,$AU$9*Supuestos!$C$44,0))</f>
        <v>0</v>
      </c>
      <c r="CH76" s="1">
        <f>IF(Supuestos!$D$3+AO1&lt;100,$AU$9*Supuestos!$C$44,IF(Supuestos!$D$3+AO1=100,$AU$9*Supuestos!$C$44,0))</f>
        <v>0</v>
      </c>
      <c r="CI76" s="1">
        <f>IF(Supuestos!$D$3+AP1&lt;100,$AU$9*Supuestos!$C$44,IF(Supuestos!$D$3+AP1=100,$AU$9*Supuestos!$C$44,0))</f>
        <v>0</v>
      </c>
      <c r="CJ76" s="1">
        <f>IF(Supuestos!$D$3+AQ1&lt;100,$AU$9*Supuestos!$C$44,IF(Supuestos!$D$3+AQ1=100,$AU$9*Supuestos!$C$44,0))</f>
        <v>0</v>
      </c>
      <c r="CK76" s="1">
        <f>IF(Supuestos!$D$3+AR1&lt;100,$AU$9*Supuestos!$C$44,IF(Supuestos!$D$3+AR1=100,$AU$9*Supuestos!$C$44,0))</f>
        <v>0</v>
      </c>
      <c r="CL76" s="1">
        <f>IF(Supuestos!$D$3+AS1&lt;100,$AU$9*Supuestos!$C$44,IF(Supuestos!$D$3+AS1=100,$AU$9*Supuestos!$C$44,0))</f>
        <v>0</v>
      </c>
      <c r="CM76" s="1">
        <f>IF(Supuestos!$D$3+AT1&lt;100,$AU$9*Supuestos!$C$44,IF(Supuestos!$D$3+AT1=100,$AU$9*Supuestos!$C$44,0))</f>
        <v>0</v>
      </c>
      <c r="CN76" s="1">
        <f>IF(Supuestos!$D$3+AU1&lt;100,$AU$9*Supuestos!$C$44,IF(Supuestos!$D$3+AU1=100,$AU$9*Supuestos!$C$44,0))</f>
        <v>0</v>
      </c>
      <c r="CO76" s="1">
        <f>IF(Supuestos!$D$3+AV1&lt;100,$AU$9*Supuestos!$C$44,IF(Supuestos!$D$3+AV1=100,$AU$9*Supuestos!$C$44,0))</f>
        <v>0</v>
      </c>
      <c r="CP76" s="1">
        <f>IF(Supuestos!$D$3+AW1&lt;100,$AU$9*Supuestos!$C$44,IF(Supuestos!$D$3+AW1=100,$AU$9*Supuestos!$C$44,0))</f>
        <v>0</v>
      </c>
      <c r="CQ76" s="1">
        <f>IF(Supuestos!$D$3+AX1&lt;100,$AU$9*Supuestos!$C$44,IF(Supuestos!$D$3+AX1=100,$AU$9*Supuestos!$C$44,0))</f>
        <v>0</v>
      </c>
      <c r="CR76" s="1">
        <f>IF(Supuestos!$D$3+AY1&lt;100,$AU$9*Supuestos!$C$44,IF(Supuestos!$D$3+AY1=100,$AU$9*Supuestos!$C$44,0))</f>
        <v>0</v>
      </c>
      <c r="CS76" s="1">
        <f>IF(Supuestos!$D$3+AZ1&lt;100,$AU$9*Supuestos!$C$44,IF(Supuestos!$D$3+AZ1=100,$AU$9*Supuestos!$C$44,0))</f>
        <v>0</v>
      </c>
      <c r="CT76" s="1">
        <f>IF(Supuestos!$D$3+BA1&lt;100,$AU$9*Supuestos!$C$44,IF(Supuestos!$D$3+BA1=100,$AU$9*Supuestos!$C$44,0))</f>
        <v>0</v>
      </c>
      <c r="CU76" s="1">
        <f>IF(Supuestos!$D$3+BB1&lt;100,$AU$9*Supuestos!$C$44,IF(Supuestos!$D$3+BB1=100,$AU$9*Supuestos!$C$44,0))</f>
        <v>0</v>
      </c>
      <c r="CV76" s="1">
        <f>IF(Supuestos!$D$3+BC1&lt;100,$AU$9*Supuestos!$C$44,IF(Supuestos!$D$3+BC1=100,$AU$9*Supuestos!$C$44,0))</f>
        <v>0</v>
      </c>
      <c r="CW76" s="1">
        <f>IF(Supuestos!$D$3+BD1&lt;100,$AU$9*Supuestos!$C$44,IF(Supuestos!$D$3+BD1=100,$AU$9*Supuestos!$C$44,0))</f>
        <v>0</v>
      </c>
      <c r="CX76" s="1">
        <f>IF(Supuestos!$D$3+BE1&lt;100,$AU$9*Supuestos!$C$44,IF(Supuestos!$D$3+BE1=100,$AU$9*Supuestos!$C$44,0))</f>
        <v>0</v>
      </c>
      <c r="EZ76" s="1">
        <f>IF(Supuestos!$D$3+DG1&lt;100,$AU$9*Supuestos!$C$44,IF(Supuestos!$D$3+DG1=100,$AU$9*Supuestos!$C$44,0))</f>
        <v>0</v>
      </c>
      <c r="FA76" s="1">
        <f>IF(Supuestos!$D$3+DH1&lt;100,$AU$9*Supuestos!$C$44,IF(Supuestos!$D$3+DH1=100,$AU$9*Supuestos!$C$44,0))</f>
        <v>0</v>
      </c>
      <c r="FB76" s="1">
        <f>IF(Supuestos!$D$3+DI1&lt;100,$AU$9*Supuestos!$C$44,IF(Supuestos!$D$3+DI1=100,$AU$9*Supuestos!$C$44,0))</f>
        <v>0</v>
      </c>
      <c r="FC76" s="1">
        <f>IF(Supuestos!$D$3+DJ1&lt;100,$AU$9*Supuestos!$C$44,IF(Supuestos!$D$3+DJ1=100,$AU$9*Supuestos!$C$44,0))</f>
        <v>0</v>
      </c>
      <c r="FD76" s="1">
        <f>IF(Supuestos!$D$3+DK1&lt;100,$AU$9*Supuestos!$C$44,IF(Supuestos!$D$3+DK1=100,$AU$9*Supuestos!$C$44,0))</f>
        <v>0</v>
      </c>
      <c r="FE76" s="1">
        <f>IF(Supuestos!$D$3+DL1&lt;100,$AU$9*Supuestos!$C$44,IF(Supuestos!$D$3+DL1=100,$AU$9*Supuestos!$C$44,0))</f>
        <v>0</v>
      </c>
      <c r="FF76" s="1">
        <f>IF(Supuestos!$D$3+DM1&lt;100,$AU$9*Supuestos!$C$44,IF(Supuestos!$D$3+DM1=100,$AU$9*Supuestos!$C$44,0))</f>
        <v>0</v>
      </c>
      <c r="FG76" s="1">
        <f>IF(Supuestos!$D$3+DN1&lt;100,$AU$9*Supuestos!$C$44,IF(Supuestos!$D$3+DN1=100,$AU$9*Supuestos!$C$44,0))</f>
        <v>0</v>
      </c>
      <c r="FH76" s="1">
        <f>IF(Supuestos!$D$3+DO1&lt;100,$AU$9*Supuestos!$C$44,IF(Supuestos!$D$3+DO1=100,$AU$9*Supuestos!$C$44,0))</f>
        <v>0</v>
      </c>
      <c r="FI76" s="1">
        <f>IF(Supuestos!$D$3+DP1&lt;100,$AU$9*Supuestos!$C$44,IF(Supuestos!$D$3+DP1=100,$AU$9*Supuestos!$C$44,0))</f>
        <v>0</v>
      </c>
      <c r="FJ76" s="1">
        <f>IF(Supuestos!$D$3+DQ1&lt;100,$AU$9*Supuestos!$C$44,IF(Supuestos!$D$3+DQ1=100,$AU$9*Supuestos!$C$44,0))</f>
        <v>0</v>
      </c>
      <c r="FK76" s="1">
        <f>IF(Supuestos!$D$3+DR1&lt;100,$AU$9*Supuestos!$C$44,IF(Supuestos!$D$3+DR1=100,$AU$9*Supuestos!$C$44,0))</f>
        <v>0</v>
      </c>
      <c r="FL76" s="1">
        <f>IF(Supuestos!$D$3+DS1&lt;100,$AU$9*Supuestos!$C$44,IF(Supuestos!$D$3+DS1=100,$AU$9*Supuestos!$C$44,0))</f>
        <v>0</v>
      </c>
      <c r="FM76" s="1">
        <f>IF(Supuestos!$D$3+DT1&lt;100,$AU$9*Supuestos!$C$44,IF(Supuestos!$D$3+DT1=100,$AU$9*Supuestos!$C$44,0))</f>
        <v>0</v>
      </c>
      <c r="FN76" s="1">
        <f>IF(Supuestos!$D$3+DU1&lt;100,$AU$9*Supuestos!$C$44,IF(Supuestos!$D$3+DU1=100,$AU$9*Supuestos!$C$44,0))</f>
        <v>0</v>
      </c>
      <c r="FO76" s="1">
        <f>IF(Supuestos!$D$3+DV1&lt;100,$AU$9*Supuestos!$C$44,IF(Supuestos!$D$3+DV1=100,$AU$9*Supuestos!$C$44,0))</f>
        <v>0</v>
      </c>
      <c r="FP76" s="1">
        <f>IF(Supuestos!$D$3+DW1&lt;100,$AU$9*Supuestos!$C$44,IF(Supuestos!$D$3+DW1=100,$AU$9*Supuestos!$C$44,0))</f>
        <v>0</v>
      </c>
      <c r="FQ76" s="1">
        <f>IF(Supuestos!$D$3+DX1&lt;100,$AU$9*Supuestos!$C$44,IF(Supuestos!$D$3+DX1=100,$AU$9*Supuestos!$C$44,0))</f>
        <v>0</v>
      </c>
      <c r="FR76" s="1">
        <f>IF(Supuestos!$D$3+DY1&lt;100,$AU$9*Supuestos!$C$44,IF(Supuestos!$D$3+DY1=100,$AU$9*Supuestos!$C$44,0))</f>
        <v>0</v>
      </c>
      <c r="FS76" s="1">
        <f>IF(Supuestos!$D$3+DZ1&lt;100,$AU$9*Supuestos!$C$44,IF(Supuestos!$D$3+DZ1=100,$AU$9*Supuestos!$C$44,0))</f>
        <v>0</v>
      </c>
      <c r="FT76" s="1">
        <f>IF(Supuestos!$D$3+EA1&lt;100,$AU$9*Supuestos!$C$44,IF(Supuestos!$D$3+EA1=100,$AU$9*Supuestos!$C$44,0))</f>
        <v>0</v>
      </c>
      <c r="FU76" s="1">
        <f>IF(Supuestos!$D$3+EB1&lt;100,$AU$9*Supuestos!$C$44,IF(Supuestos!$D$3+EB1=100,$AU$9*Supuestos!$C$44,0))</f>
        <v>0</v>
      </c>
      <c r="FV76" s="1">
        <f>IF(Supuestos!$D$3+EC1&lt;100,$AU$9*Supuestos!$C$44,IF(Supuestos!$D$3+EC1=100,$AU$9*Supuestos!$C$44,0))</f>
        <v>0</v>
      </c>
      <c r="FW76" s="1">
        <f>IF(Supuestos!$D$3+ED1&lt;100,$AU$9*Supuestos!$C$44,IF(Supuestos!$D$3+ED1=100,$AU$9*Supuestos!$C$44,0))</f>
        <v>0</v>
      </c>
      <c r="FX76" s="1">
        <f>IF(Supuestos!$D$3+EE1&lt;100,$AU$9*Supuestos!$C$44,IF(Supuestos!$D$3+EE1=100,$AU$9*Supuestos!$C$44,0))</f>
        <v>0</v>
      </c>
      <c r="FY76" s="1">
        <f>IF(Supuestos!$D$3+EF1&lt;100,$AU$9*Supuestos!$C$44,IF(Supuestos!$D$3+EF1=100,$AU$9*Supuestos!$C$44,0))</f>
        <v>0</v>
      </c>
      <c r="FZ76" s="1">
        <f>IF(Supuestos!$D$3+EG1&lt;100,$AU$9*Supuestos!$C$44,IF(Supuestos!$D$3+EG1=100,$AU$9*Supuestos!$C$44,0))</f>
        <v>0</v>
      </c>
      <c r="GA76" s="1">
        <f>IF(Supuestos!$D$3+EH1&lt;100,$AU$9*Supuestos!$C$44,IF(Supuestos!$D$3+EH1=100,$AU$9*Supuestos!$C$44,0))</f>
        <v>0</v>
      </c>
      <c r="GB76" s="1">
        <f>IF(Supuestos!$D$3+EI1&lt;100,$AU$9*Supuestos!$C$44,IF(Supuestos!$D$3+EI1=100,$AU$9*Supuestos!$C$44,0))</f>
        <v>0</v>
      </c>
      <c r="GC76" s="1">
        <f>IF(Supuestos!$D$3+EJ1&lt;100,$AU$9*Supuestos!$C$44,IF(Supuestos!$D$3+EJ1=100,$AU$9*Supuestos!$C$44,0))</f>
        <v>0</v>
      </c>
      <c r="GD76" s="1">
        <f>IF(Supuestos!$D$3+EK1&lt;100,$AU$9*Supuestos!$C$44,IF(Supuestos!$D$3+EK1=100,$AU$9*Supuestos!$C$44,0))</f>
        <v>0</v>
      </c>
      <c r="GE76" s="1">
        <f>IF(Supuestos!$D$3+EL1&lt;100,$AU$9*Supuestos!$C$44,IF(Supuestos!$D$3+EL1=100,$AU$9*Supuestos!$C$44,0))</f>
        <v>0</v>
      </c>
      <c r="GF76" s="1">
        <f>IF(Supuestos!$D$3+EM1&lt;100,$AU$9*Supuestos!$C$44,IF(Supuestos!$D$3+EM1=100,$AU$9*Supuestos!$C$44,0))</f>
        <v>0</v>
      </c>
      <c r="GG76" s="1">
        <f>IF(Supuestos!$D$3+EN1&lt;100,$AU$9*Supuestos!$C$44,IF(Supuestos!$D$3+EN1=100,$AU$9*Supuestos!$C$44,0))</f>
        <v>0</v>
      </c>
      <c r="GH76" s="1">
        <f>IF(Supuestos!$D$3+EO1&lt;100,$AU$9*Supuestos!$C$44,IF(Supuestos!$D$3+EO1=100,$AU$9*Supuestos!$C$44,0))</f>
        <v>0</v>
      </c>
    </row>
    <row r="77" spans="1:198" x14ac:dyDescent="0.35">
      <c r="A77" s="128">
        <v>46</v>
      </c>
      <c r="AU77" s="129"/>
      <c r="AV77" s="1">
        <f>AV$9*Supuestos!$D$3*Supuestos!$C$44</f>
        <v>0</v>
      </c>
      <c r="AW77" s="1">
        <f>IF(Supuestos!$D$3+C1&lt;100,$AV$9*Supuestos!$C$44,IF(Supuestos!$D$3+C1=100,$AV$9*Supuestos!$C$44,0))</f>
        <v>0</v>
      </c>
      <c r="AX77" s="1">
        <f>IF(Supuestos!$D$3+D1&lt;100,$AV$9*Supuestos!$C$44,IF(Supuestos!$D$3+D1=100,$AV$9*Supuestos!$C$44,0))</f>
        <v>0</v>
      </c>
      <c r="AY77" s="1">
        <f>IF(Supuestos!$D$3+E1&lt;100,$AV$9*Supuestos!$C$44,IF(Supuestos!$D$3+E1=100,$AV$9*Supuestos!$C$44,0))</f>
        <v>0</v>
      </c>
      <c r="AZ77" s="1">
        <f>IF(Supuestos!$D$3+F1&lt;100,$AV$9*Supuestos!$C$44,IF(Supuestos!$D$3+F1=100,$AV$9*Supuestos!$C$44,0))</f>
        <v>0</v>
      </c>
      <c r="BA77" s="1">
        <f>IF(Supuestos!$D$3+G1&lt;100,$AV$9*Supuestos!$C$44,IF(Supuestos!$D$3+G1=100,$AV$9*Supuestos!$C$44,0))</f>
        <v>0</v>
      </c>
      <c r="BB77" s="1">
        <f>IF(Supuestos!$D$3+H1&lt;100,$AV$9*Supuestos!$C$44,IF(Supuestos!$D$3+H1=100,$AV$9*Supuestos!$C$44,0))</f>
        <v>0</v>
      </c>
      <c r="BC77" s="1">
        <f>IF(Supuestos!$D$3+I1&lt;100,$AV$9*Supuestos!$C$44,IF(Supuestos!$D$3+I1=100,$AV$9*Supuestos!$C$44,0))</f>
        <v>0</v>
      </c>
      <c r="BD77" s="1">
        <f>IF(Supuestos!$D$3+J1&lt;100,$AV$9*Supuestos!$C$44,IF(Supuestos!$D$3+J1=100,$AV$9*Supuestos!$C$44,0))</f>
        <v>0</v>
      </c>
      <c r="BE77" s="1">
        <f>IF(Supuestos!$D$3+K1&lt;100,$AV$9*Supuestos!$C$44,IF(Supuestos!$D$3+K1=100,$AV$9*Supuestos!$C$44,0))</f>
        <v>0</v>
      </c>
      <c r="BF77" s="1">
        <f>IF(Supuestos!$D$3+L1&lt;100,$AV$9*Supuestos!$C$44,IF(Supuestos!$D$3+L1=100,$AV$9*Supuestos!$C$44,0))</f>
        <v>0</v>
      </c>
      <c r="BG77" s="1">
        <f>IF(Supuestos!$D$3+M1&lt;100,$AV$9*Supuestos!$C$44,IF(Supuestos!$D$3+M1=100,$AV$9*Supuestos!$C$44,0))</f>
        <v>0</v>
      </c>
      <c r="BH77" s="1">
        <f>IF(Supuestos!$D$3+N1&lt;100,$AV$9*Supuestos!$C$44,IF(Supuestos!$D$3+N1=100,$AV$9*Supuestos!$C$44,0))</f>
        <v>0</v>
      </c>
      <c r="BI77" s="1">
        <f>IF(Supuestos!$D$3+O1&lt;100,$AV$9*Supuestos!$C$44,IF(Supuestos!$D$3+O1=100,$AV$9*Supuestos!$C$44,0))</f>
        <v>0</v>
      </c>
      <c r="BJ77" s="1">
        <f>IF(Supuestos!$D$3+P1&lt;100,$AV$9*Supuestos!$C$44,IF(Supuestos!$D$3+P1=100,$AV$9*Supuestos!$C$44,0))</f>
        <v>0</v>
      </c>
      <c r="BK77" s="1">
        <f>IF(Supuestos!$D$3+Q1&lt;100,$AV$9*Supuestos!$C$44,IF(Supuestos!$D$3+Q1=100,$AV$9*Supuestos!$C$44,0))</f>
        <v>0</v>
      </c>
      <c r="BL77" s="1">
        <f>IF(Supuestos!$D$3+R1&lt;100,$AV$9*Supuestos!$C$44,IF(Supuestos!$D$3+R1=100,$AV$9*Supuestos!$C$44,0))</f>
        <v>0</v>
      </c>
      <c r="BM77" s="1">
        <f>IF(Supuestos!$D$3+S1&lt;100,$AV$9*Supuestos!$C$44,IF(Supuestos!$D$3+S1=100,$AV$9*Supuestos!$C$44,0))</f>
        <v>0</v>
      </c>
      <c r="BN77" s="1">
        <f>IF(Supuestos!$D$3+T1&lt;100,$AV$9*Supuestos!$C$44,IF(Supuestos!$D$3+T1=100,$AV$9*Supuestos!$C$44,0))</f>
        <v>0</v>
      </c>
      <c r="BO77" s="1">
        <f>IF(Supuestos!$D$3+U1&lt;100,$AV$9*Supuestos!$C$44,IF(Supuestos!$D$3+U1=100,$AV$9*Supuestos!$C$44,0))</f>
        <v>0</v>
      </c>
      <c r="BP77" s="1">
        <f>IF(Supuestos!$D$3+V1&lt;100,$AV$9*Supuestos!$C$44,IF(Supuestos!$D$3+V1=100,$AV$9*Supuestos!$C$44,0))</f>
        <v>0</v>
      </c>
      <c r="BQ77" s="1">
        <f>IF(Supuestos!$D$3+W1&lt;100,$AV$9*Supuestos!$C$44,IF(Supuestos!$D$3+W1=100,$AV$9*Supuestos!$C$44,0))</f>
        <v>0</v>
      </c>
      <c r="BR77" s="1">
        <f>IF(Supuestos!$D$3+X1&lt;100,$AV$9*Supuestos!$C$44,IF(Supuestos!$D$3+X1=100,$AV$9*Supuestos!$C$44,0))</f>
        <v>0</v>
      </c>
      <c r="BS77" s="1">
        <f>IF(Supuestos!$D$3+Y1&lt;100,$AV$9*Supuestos!$C$44,IF(Supuestos!$D$3+Y1=100,$AV$9*Supuestos!$C$44,0))</f>
        <v>0</v>
      </c>
      <c r="BT77" s="1">
        <f>IF(Supuestos!$D$3+Z1&lt;100,$AV$9*Supuestos!$C$44,IF(Supuestos!$D$3+Z1=100,$AV$9*Supuestos!$C$44,0))</f>
        <v>0</v>
      </c>
      <c r="BU77" s="1">
        <f>IF(Supuestos!$D$3+AA1&lt;100,$AV$9*Supuestos!$C$44,IF(Supuestos!$D$3+AA1=100,$AV$9*Supuestos!$C$44,0))</f>
        <v>0</v>
      </c>
      <c r="BV77" s="1">
        <f>IF(Supuestos!$D$3+AB1&lt;100,$AV$9*Supuestos!$C$44,IF(Supuestos!$D$3+AB1=100,$AV$9*Supuestos!$C$44,0))</f>
        <v>0</v>
      </c>
      <c r="BW77" s="1">
        <f>IF(Supuestos!$D$3+AC1&lt;100,$AV$9*Supuestos!$C$44,IF(Supuestos!$D$3+AC1=100,$AV$9*Supuestos!$C$44,0))</f>
        <v>0</v>
      </c>
      <c r="BX77" s="1">
        <f>IF(Supuestos!$D$3+AD1&lt;100,$AV$9*Supuestos!$C$44,IF(Supuestos!$D$3+AD1=100,$AV$9*Supuestos!$C$44,0))</f>
        <v>0</v>
      </c>
      <c r="BY77" s="1">
        <f>IF(Supuestos!$D$3+AE1&lt;100,$AV$9*Supuestos!$C$44,IF(Supuestos!$D$3+AE1=100,$AV$9*Supuestos!$C$44,0))</f>
        <v>0</v>
      </c>
      <c r="BZ77" s="1">
        <f>IF(Supuestos!$D$3+AF1&lt;100,$AV$9*Supuestos!$C$44,IF(Supuestos!$D$3+AF1=100,$AV$9*Supuestos!$C$44,0))</f>
        <v>0</v>
      </c>
      <c r="CA77" s="1">
        <f>IF(Supuestos!$D$3+AG1&lt;100,$AV$9*Supuestos!$C$44,IF(Supuestos!$D$3+AG1=100,$AV$9*Supuestos!$C$44,0))</f>
        <v>0</v>
      </c>
      <c r="CB77" s="1">
        <f>IF(Supuestos!$D$3+AH1&lt;100,$AV$9*Supuestos!$C$44,IF(Supuestos!$D$3+AH1=100,$AV$9*Supuestos!$C$44,0))</f>
        <v>0</v>
      </c>
      <c r="CC77" s="1">
        <f>IF(Supuestos!$D$3+AI1&lt;100,$AV$9*Supuestos!$C$44,IF(Supuestos!$D$3+AI1=100,$AV$9*Supuestos!$C$44,0))</f>
        <v>0</v>
      </c>
      <c r="CD77" s="1">
        <f>IF(Supuestos!$D$3+AJ1&lt;100,$AV$9*Supuestos!$C$44,IF(Supuestos!$D$3+AJ1=100,$AV$9*Supuestos!$C$44,0))</f>
        <v>0</v>
      </c>
      <c r="CE77" s="1">
        <f>IF(Supuestos!$D$3+AK1&lt;100,$AV$9*Supuestos!$C$44,IF(Supuestos!$D$3+AK1=100,$AV$9*Supuestos!$C$44,0))</f>
        <v>0</v>
      </c>
      <c r="CF77" s="1">
        <f>IF(Supuestos!$D$3+AL1&lt;100,$AV$9*Supuestos!$C$44,IF(Supuestos!$D$3+AL1=100,$AV$9*Supuestos!$C$44,0))</f>
        <v>0</v>
      </c>
      <c r="CG77" s="1">
        <f>IF(Supuestos!$D$3+AM1&lt;100,$AV$9*Supuestos!$C$44,IF(Supuestos!$D$3+AM1=100,$AV$9*Supuestos!$C$44,0))</f>
        <v>0</v>
      </c>
      <c r="CH77" s="1">
        <f>IF(Supuestos!$D$3+AN1&lt;100,$AV$9*Supuestos!$C$44,IF(Supuestos!$D$3+AN1=100,$AV$9*Supuestos!$C$44,0))</f>
        <v>0</v>
      </c>
      <c r="CI77" s="1">
        <f>IF(Supuestos!$D$3+AO1&lt;100,$AV$9*Supuestos!$C$44,IF(Supuestos!$D$3+AO1=100,$AV$9*Supuestos!$C$44,0))</f>
        <v>0</v>
      </c>
      <c r="CJ77" s="1">
        <f>IF(Supuestos!$D$3+AP1&lt;100,$AV$9*Supuestos!$C$44,IF(Supuestos!$D$3+AP1=100,$AV$9*Supuestos!$C$44,0))</f>
        <v>0</v>
      </c>
      <c r="CK77" s="1">
        <f>IF(Supuestos!$D$3+AQ1&lt;100,$AV$9*Supuestos!$C$44,IF(Supuestos!$D$3+AQ1=100,$AV$9*Supuestos!$C$44,0))</f>
        <v>0</v>
      </c>
      <c r="CL77" s="1">
        <f>IF(Supuestos!$D$3+AR1&lt;100,$AV$9*Supuestos!$C$44,IF(Supuestos!$D$3+AR1=100,$AV$9*Supuestos!$C$44,0))</f>
        <v>0</v>
      </c>
      <c r="CM77" s="1">
        <f>IF(Supuestos!$D$3+AS1&lt;100,$AV$9*Supuestos!$C$44,IF(Supuestos!$D$3+AS1=100,$AV$9*Supuestos!$C$44,0))</f>
        <v>0</v>
      </c>
      <c r="CN77" s="1">
        <f>IF(Supuestos!$D$3+AT1&lt;100,$AV$9*Supuestos!$C$44,IF(Supuestos!$D$3+AT1=100,$AV$9*Supuestos!$C$44,0))</f>
        <v>0</v>
      </c>
      <c r="CO77" s="1">
        <f>IF(Supuestos!$D$3+AU1&lt;100,$AV$9*Supuestos!$C$44,IF(Supuestos!$D$3+AU1=100,$AV$9*Supuestos!$C$44,0))</f>
        <v>0</v>
      </c>
      <c r="CP77" s="1">
        <f>IF(Supuestos!$D$3+AV1&lt;100,$AV$9*Supuestos!$C$44,IF(Supuestos!$D$3+AV1=100,$AV$9*Supuestos!$C$44,0))</f>
        <v>0</v>
      </c>
      <c r="CQ77" s="1">
        <f>IF(Supuestos!$D$3+AW1&lt;100,$AV$9*Supuestos!$C$44,IF(Supuestos!$D$3+AW1=100,$AV$9*Supuestos!$C$44,0))</f>
        <v>0</v>
      </c>
      <c r="CR77" s="1">
        <f>IF(Supuestos!$D$3+AX1&lt;100,$AV$9*Supuestos!$C$44,IF(Supuestos!$D$3+AX1=100,$AV$9*Supuestos!$C$44,0))</f>
        <v>0</v>
      </c>
      <c r="CS77" s="1">
        <f>IF(Supuestos!$D$3+AY1&lt;100,$AV$9*Supuestos!$C$44,IF(Supuestos!$D$3+AY1=100,$AV$9*Supuestos!$C$44,0))</f>
        <v>0</v>
      </c>
      <c r="CT77" s="1">
        <f>IF(Supuestos!$D$3+AZ1&lt;100,$AV$9*Supuestos!$C$44,IF(Supuestos!$D$3+AZ1=100,$AV$9*Supuestos!$C$44,0))</f>
        <v>0</v>
      </c>
      <c r="CU77" s="1">
        <f>IF(Supuestos!$D$3+BA1&lt;100,$AV$9*Supuestos!$C$44,IF(Supuestos!$D$3+BA1=100,$AV$9*Supuestos!$C$44,0))</f>
        <v>0</v>
      </c>
      <c r="CV77" s="1">
        <f>IF(Supuestos!$D$3+BB1&lt;100,$AV$9*Supuestos!$C$44,IF(Supuestos!$D$3+BB1=100,$AV$9*Supuestos!$C$44,0))</f>
        <v>0</v>
      </c>
      <c r="CW77" s="1">
        <f>IF(Supuestos!$D$3+BC1&lt;100,$AV$9*Supuestos!$C$44,IF(Supuestos!$D$3+BC1=100,$AV$9*Supuestos!$C$44,0))</f>
        <v>0</v>
      </c>
      <c r="CX77" s="1">
        <f>IF(Supuestos!$D$3+BD1&lt;100,$AV$9*Supuestos!$C$44,IF(Supuestos!$D$3+BD1=100,$AV$9*Supuestos!$C$44,0))</f>
        <v>0</v>
      </c>
      <c r="EZ77" s="1">
        <f>IF(Supuestos!$D$3+DF1&lt;100,$AV$9*Supuestos!$C$44,IF(Supuestos!$D$3+DF1=100,$AV$9*Supuestos!$C$44,0))</f>
        <v>0</v>
      </c>
      <c r="FA77" s="1">
        <f>IF(Supuestos!$D$3+DG1&lt;100,$AV$9*Supuestos!$C$44,IF(Supuestos!$D$3+DG1=100,$AV$9*Supuestos!$C$44,0))</f>
        <v>0</v>
      </c>
      <c r="FB77" s="1">
        <f>IF(Supuestos!$D$3+DH1&lt;100,$AV$9*Supuestos!$C$44,IF(Supuestos!$D$3+DH1=100,$AV$9*Supuestos!$C$44,0))</f>
        <v>0</v>
      </c>
      <c r="FC77" s="1">
        <f>IF(Supuestos!$D$3+DI1&lt;100,$AV$9*Supuestos!$C$44,IF(Supuestos!$D$3+DI1=100,$AV$9*Supuestos!$C$44,0))</f>
        <v>0</v>
      </c>
      <c r="FD77" s="1">
        <f>IF(Supuestos!$D$3+DJ1&lt;100,$AV$9*Supuestos!$C$44,IF(Supuestos!$D$3+DJ1=100,$AV$9*Supuestos!$C$44,0))</f>
        <v>0</v>
      </c>
      <c r="FE77" s="1">
        <f>IF(Supuestos!$D$3+DK1&lt;100,$AV$9*Supuestos!$C$44,IF(Supuestos!$D$3+DK1=100,$AV$9*Supuestos!$C$44,0))</f>
        <v>0</v>
      </c>
      <c r="FF77" s="1">
        <f>IF(Supuestos!$D$3+DL1&lt;100,$AV$9*Supuestos!$C$44,IF(Supuestos!$D$3+DL1=100,$AV$9*Supuestos!$C$44,0))</f>
        <v>0</v>
      </c>
      <c r="FG77" s="1">
        <f>IF(Supuestos!$D$3+DM1&lt;100,$AV$9*Supuestos!$C$44,IF(Supuestos!$D$3+DM1=100,$AV$9*Supuestos!$C$44,0))</f>
        <v>0</v>
      </c>
      <c r="FH77" s="1">
        <f>IF(Supuestos!$D$3+DN1&lt;100,$AV$9*Supuestos!$C$44,IF(Supuestos!$D$3+DN1=100,$AV$9*Supuestos!$C$44,0))</f>
        <v>0</v>
      </c>
      <c r="FI77" s="1">
        <f>IF(Supuestos!$D$3+DO1&lt;100,$AV$9*Supuestos!$C$44,IF(Supuestos!$D$3+DO1=100,$AV$9*Supuestos!$C$44,0))</f>
        <v>0</v>
      </c>
      <c r="FJ77" s="1">
        <f>IF(Supuestos!$D$3+DP1&lt;100,$AV$9*Supuestos!$C$44,IF(Supuestos!$D$3+DP1=100,$AV$9*Supuestos!$C$44,0))</f>
        <v>0</v>
      </c>
      <c r="FK77" s="1">
        <f>IF(Supuestos!$D$3+DQ1&lt;100,$AV$9*Supuestos!$C$44,IF(Supuestos!$D$3+DQ1=100,$AV$9*Supuestos!$C$44,0))</f>
        <v>0</v>
      </c>
      <c r="FL77" s="1">
        <f>IF(Supuestos!$D$3+DR1&lt;100,$AV$9*Supuestos!$C$44,IF(Supuestos!$D$3+DR1=100,$AV$9*Supuestos!$C$44,0))</f>
        <v>0</v>
      </c>
      <c r="FM77" s="1">
        <f>IF(Supuestos!$D$3+DS1&lt;100,$AV$9*Supuestos!$C$44,IF(Supuestos!$D$3+DS1=100,$AV$9*Supuestos!$C$44,0))</f>
        <v>0</v>
      </c>
      <c r="FN77" s="1">
        <f>IF(Supuestos!$D$3+DT1&lt;100,$AV$9*Supuestos!$C$44,IF(Supuestos!$D$3+DT1=100,$AV$9*Supuestos!$C$44,0))</f>
        <v>0</v>
      </c>
      <c r="FO77" s="1">
        <f>IF(Supuestos!$D$3+DU1&lt;100,$AV$9*Supuestos!$C$44,IF(Supuestos!$D$3+DU1=100,$AV$9*Supuestos!$C$44,0))</f>
        <v>0</v>
      </c>
      <c r="FP77" s="1">
        <f>IF(Supuestos!$D$3+DV1&lt;100,$AV$9*Supuestos!$C$44,IF(Supuestos!$D$3+DV1=100,$AV$9*Supuestos!$C$44,0))</f>
        <v>0</v>
      </c>
      <c r="FQ77" s="1">
        <f>IF(Supuestos!$D$3+DW1&lt;100,$AV$9*Supuestos!$C$44,IF(Supuestos!$D$3+DW1=100,$AV$9*Supuestos!$C$44,0))</f>
        <v>0</v>
      </c>
      <c r="FR77" s="1">
        <f>IF(Supuestos!$D$3+DX1&lt;100,$AV$9*Supuestos!$C$44,IF(Supuestos!$D$3+DX1=100,$AV$9*Supuestos!$C$44,0))</f>
        <v>0</v>
      </c>
      <c r="FS77" s="1">
        <f>IF(Supuestos!$D$3+DY1&lt;100,$AV$9*Supuestos!$C$44,IF(Supuestos!$D$3+DY1=100,$AV$9*Supuestos!$C$44,0))</f>
        <v>0</v>
      </c>
      <c r="FT77" s="1">
        <f>IF(Supuestos!$D$3+DZ1&lt;100,$AV$9*Supuestos!$C$44,IF(Supuestos!$D$3+DZ1=100,$AV$9*Supuestos!$C$44,0))</f>
        <v>0</v>
      </c>
      <c r="FU77" s="1">
        <f>IF(Supuestos!$D$3+EA1&lt;100,$AV$9*Supuestos!$C$44,IF(Supuestos!$D$3+EA1=100,$AV$9*Supuestos!$C$44,0))</f>
        <v>0</v>
      </c>
      <c r="FV77" s="1">
        <f>IF(Supuestos!$D$3+EB1&lt;100,$AV$9*Supuestos!$C$44,IF(Supuestos!$D$3+EB1=100,$AV$9*Supuestos!$C$44,0))</f>
        <v>0</v>
      </c>
      <c r="FW77" s="1">
        <f>IF(Supuestos!$D$3+EC1&lt;100,$AV$9*Supuestos!$C$44,IF(Supuestos!$D$3+EC1=100,$AV$9*Supuestos!$C$44,0))</f>
        <v>0</v>
      </c>
      <c r="FX77" s="1">
        <f>IF(Supuestos!$D$3+ED1&lt;100,$AV$9*Supuestos!$C$44,IF(Supuestos!$D$3+ED1=100,$AV$9*Supuestos!$C$44,0))</f>
        <v>0</v>
      </c>
      <c r="FY77" s="1">
        <f>IF(Supuestos!$D$3+EE1&lt;100,$AV$9*Supuestos!$C$44,IF(Supuestos!$D$3+EE1=100,$AV$9*Supuestos!$C$44,0))</f>
        <v>0</v>
      </c>
      <c r="FZ77" s="1">
        <f>IF(Supuestos!$D$3+EF1&lt;100,$AV$9*Supuestos!$C$44,IF(Supuestos!$D$3+EF1=100,$AV$9*Supuestos!$C$44,0))</f>
        <v>0</v>
      </c>
      <c r="GA77" s="1">
        <f>IF(Supuestos!$D$3+EG1&lt;100,$AV$9*Supuestos!$C$44,IF(Supuestos!$D$3+EG1=100,$AV$9*Supuestos!$C$44,0))</f>
        <v>0</v>
      </c>
      <c r="GB77" s="1">
        <f>IF(Supuestos!$D$3+EH1&lt;100,$AV$9*Supuestos!$C$44,IF(Supuestos!$D$3+EH1=100,$AV$9*Supuestos!$C$44,0))</f>
        <v>0</v>
      </c>
      <c r="GC77" s="1">
        <f>IF(Supuestos!$D$3+EI1&lt;100,$AV$9*Supuestos!$C$44,IF(Supuestos!$D$3+EI1=100,$AV$9*Supuestos!$C$44,0))</f>
        <v>0</v>
      </c>
      <c r="GD77" s="1">
        <f>IF(Supuestos!$D$3+EJ1&lt;100,$AV$9*Supuestos!$C$44,IF(Supuestos!$D$3+EJ1=100,$AV$9*Supuestos!$C$44,0))</f>
        <v>0</v>
      </c>
      <c r="GE77" s="1">
        <f>IF(Supuestos!$D$3+EK1&lt;100,$AV$9*Supuestos!$C$44,IF(Supuestos!$D$3+EK1=100,$AV$9*Supuestos!$C$44,0))</f>
        <v>0</v>
      </c>
      <c r="GF77" s="1">
        <f>IF(Supuestos!$D$3+EL1&lt;100,$AV$9*Supuestos!$C$44,IF(Supuestos!$D$3+EL1=100,$AV$9*Supuestos!$C$44,0))</f>
        <v>0</v>
      </c>
      <c r="GG77" s="1">
        <f>IF(Supuestos!$D$3+EM1&lt;100,$AV$9*Supuestos!$C$44,IF(Supuestos!$D$3+EM1=100,$AV$9*Supuestos!$C$44,0))</f>
        <v>0</v>
      </c>
      <c r="GH77" s="1">
        <f>IF(Supuestos!$D$3+EN1&lt;100,$AV$9*Supuestos!$C$44,IF(Supuestos!$D$3+EN1=100,$AV$9*Supuestos!$C$44,0))</f>
        <v>0</v>
      </c>
      <c r="GI77" s="1">
        <f>IF(Supuestos!$D$3+EO1&lt;100,$AV$9*Supuestos!$C$44,IF(Supuestos!$D$3+EO1=100,$AV$9*Supuestos!$C$44,0))</f>
        <v>0</v>
      </c>
      <c r="GJ77" s="1">
        <f>IF(Supuestos!$D$3+EP1&lt;100,$AV$9*Supuestos!$C$44,IF(Supuestos!$D$3+EP1=100,$AV$9*Supuestos!$C$44,0))</f>
        <v>0</v>
      </c>
    </row>
    <row r="78" spans="1:198" x14ac:dyDescent="0.35">
      <c r="A78" s="128">
        <v>47</v>
      </c>
      <c r="AV78" s="129"/>
      <c r="AW78" s="1">
        <f>AW$9*Supuestos!$D$3*Supuestos!$C$44</f>
        <v>0</v>
      </c>
      <c r="AX78" s="1">
        <f>IF(Supuestos!$D$3+C1&lt;100,$AW$9*Supuestos!$C$44,IF(Supuestos!$D$3+C1=100,$AW$9*Supuestos!$C$44,0))</f>
        <v>0</v>
      </c>
      <c r="AY78" s="1">
        <f>IF(Supuestos!$D$3+D1&lt;100,$AW$9*Supuestos!$C$44,IF(Supuestos!$D$3+D1=100,$AW$9*Supuestos!$C$44,0))</f>
        <v>0</v>
      </c>
      <c r="AZ78" s="1">
        <f>IF(Supuestos!$D$3+E1&lt;100,$AW$9*Supuestos!$C$44,IF(Supuestos!$D$3+E1=100,$AW$9*Supuestos!$C$44,0))</f>
        <v>0</v>
      </c>
      <c r="BA78" s="1">
        <f>IF(Supuestos!$D$3+F1&lt;100,$AW$9*Supuestos!$C$44,IF(Supuestos!$D$3+F1=100,$AW$9*Supuestos!$C$44,0))</f>
        <v>0</v>
      </c>
      <c r="BB78" s="1">
        <f>IF(Supuestos!$D$3+G1&lt;100,$AW$9*Supuestos!$C$44,IF(Supuestos!$D$3+G1=100,$AW$9*Supuestos!$C$44,0))</f>
        <v>0</v>
      </c>
      <c r="BC78" s="1">
        <f>IF(Supuestos!$D$3+H1&lt;100,$AW$9*Supuestos!$C$44,IF(Supuestos!$D$3+H1=100,$AW$9*Supuestos!$C$44,0))</f>
        <v>0</v>
      </c>
      <c r="BD78" s="1">
        <f>IF(Supuestos!$D$3+I1&lt;100,$AW$9*Supuestos!$C$44,IF(Supuestos!$D$3+I1=100,$AW$9*Supuestos!$C$44,0))</f>
        <v>0</v>
      </c>
      <c r="BE78" s="1">
        <f>IF(Supuestos!$D$3+J1&lt;100,$AW$9*Supuestos!$C$44,IF(Supuestos!$D$3+J1=100,$AW$9*Supuestos!$C$44,0))</f>
        <v>0</v>
      </c>
      <c r="BF78" s="1">
        <f>IF(Supuestos!$D$3+K1&lt;100,$AW$9*Supuestos!$C$44,IF(Supuestos!$D$3+K1=100,$AW$9*Supuestos!$C$44,0))</f>
        <v>0</v>
      </c>
      <c r="BG78" s="1">
        <f>IF(Supuestos!$D$3+L1&lt;100,$AW$9*Supuestos!$C$44,IF(Supuestos!$D$3+L1=100,$AW$9*Supuestos!$C$44,0))</f>
        <v>0</v>
      </c>
      <c r="BH78" s="1">
        <f>IF(Supuestos!$D$3+M1&lt;100,$AW$9*Supuestos!$C$44,IF(Supuestos!$D$3+M1=100,$AW$9*Supuestos!$C$44,0))</f>
        <v>0</v>
      </c>
      <c r="BI78" s="1">
        <f>IF(Supuestos!$D$3+N1&lt;100,$AW$9*Supuestos!$C$44,IF(Supuestos!$D$3+N1=100,$AW$9*Supuestos!$C$44,0))</f>
        <v>0</v>
      </c>
      <c r="BJ78" s="1">
        <f>IF(Supuestos!$D$3+O1&lt;100,$AW$9*Supuestos!$C$44,IF(Supuestos!$D$3+O1=100,$AW$9*Supuestos!$C$44,0))</f>
        <v>0</v>
      </c>
      <c r="BK78" s="1">
        <f>IF(Supuestos!$D$3+P1&lt;100,$AW$9*Supuestos!$C$44,IF(Supuestos!$D$3+P1=100,$AW$9*Supuestos!$C$44,0))</f>
        <v>0</v>
      </c>
      <c r="BL78" s="1">
        <f>IF(Supuestos!$D$3+Q1&lt;100,$AW$9*Supuestos!$C$44,IF(Supuestos!$D$3+Q1=100,$AW$9*Supuestos!$C$44,0))</f>
        <v>0</v>
      </c>
      <c r="BM78" s="1">
        <f>IF(Supuestos!$D$3+R1&lt;100,$AW$9*Supuestos!$C$44,IF(Supuestos!$D$3+R1=100,$AW$9*Supuestos!$C$44,0))</f>
        <v>0</v>
      </c>
      <c r="BN78" s="1">
        <f>IF(Supuestos!$D$3+S1&lt;100,$AW$9*Supuestos!$C$44,IF(Supuestos!$D$3+S1=100,$AW$9*Supuestos!$C$44,0))</f>
        <v>0</v>
      </c>
      <c r="BO78" s="1">
        <f>IF(Supuestos!$D$3+T1&lt;100,$AW$9*Supuestos!$C$44,IF(Supuestos!$D$3+T1=100,$AW$9*Supuestos!$C$44,0))</f>
        <v>0</v>
      </c>
      <c r="BP78" s="1">
        <f>IF(Supuestos!$D$3+U1&lt;100,$AW$9*Supuestos!$C$44,IF(Supuestos!$D$3+U1=100,$AW$9*Supuestos!$C$44,0))</f>
        <v>0</v>
      </c>
      <c r="BQ78" s="1">
        <f>IF(Supuestos!$D$3+V1&lt;100,$AW$9*Supuestos!$C$44,IF(Supuestos!$D$3+V1=100,$AW$9*Supuestos!$C$44,0))</f>
        <v>0</v>
      </c>
      <c r="BR78" s="1">
        <f>IF(Supuestos!$D$3+W1&lt;100,$AW$9*Supuestos!$C$44,IF(Supuestos!$D$3+W1=100,$AW$9*Supuestos!$C$44,0))</f>
        <v>0</v>
      </c>
      <c r="BS78" s="1">
        <f>IF(Supuestos!$D$3+X1&lt;100,$AW$9*Supuestos!$C$44,IF(Supuestos!$D$3+X1=100,$AW$9*Supuestos!$C$44,0))</f>
        <v>0</v>
      </c>
      <c r="BT78" s="1">
        <f>IF(Supuestos!$D$3+Y1&lt;100,$AW$9*Supuestos!$C$44,IF(Supuestos!$D$3+Y1=100,$AW$9*Supuestos!$C$44,0))</f>
        <v>0</v>
      </c>
      <c r="BU78" s="1">
        <f>IF(Supuestos!$D$3+Z1&lt;100,$AW$9*Supuestos!$C$44,IF(Supuestos!$D$3+Z1=100,$AW$9*Supuestos!$C$44,0))</f>
        <v>0</v>
      </c>
      <c r="BV78" s="1">
        <f>IF(Supuestos!$D$3+AA1&lt;100,$AW$9*Supuestos!$C$44,IF(Supuestos!$D$3+AA1=100,$AW$9*Supuestos!$C$44,0))</f>
        <v>0</v>
      </c>
      <c r="BW78" s="1">
        <f>IF(Supuestos!$D$3+AB1&lt;100,$AW$9*Supuestos!$C$44,IF(Supuestos!$D$3+AB1=100,$AW$9*Supuestos!$C$44,0))</f>
        <v>0</v>
      </c>
      <c r="BX78" s="1">
        <f>IF(Supuestos!$D$3+AC1&lt;100,$AW$9*Supuestos!$C$44,IF(Supuestos!$D$3+AC1=100,$AW$9*Supuestos!$C$44,0))</f>
        <v>0</v>
      </c>
      <c r="BY78" s="1">
        <f>IF(Supuestos!$D$3+AD1&lt;100,$AW$9*Supuestos!$C$44,IF(Supuestos!$D$3+AD1=100,$AW$9*Supuestos!$C$44,0))</f>
        <v>0</v>
      </c>
      <c r="BZ78" s="1">
        <f>IF(Supuestos!$D$3+AE1&lt;100,$AW$9*Supuestos!$C$44,IF(Supuestos!$D$3+AE1=100,$AW$9*Supuestos!$C$44,0))</f>
        <v>0</v>
      </c>
      <c r="CA78" s="1">
        <f>IF(Supuestos!$D$3+AF1&lt;100,$AW$9*Supuestos!$C$44,IF(Supuestos!$D$3+AF1=100,$AW$9*Supuestos!$C$44,0))</f>
        <v>0</v>
      </c>
      <c r="CB78" s="1">
        <f>IF(Supuestos!$D$3+AG1&lt;100,$AW$9*Supuestos!$C$44,IF(Supuestos!$D$3+AG1=100,$AW$9*Supuestos!$C$44,0))</f>
        <v>0</v>
      </c>
      <c r="CC78" s="1">
        <f>IF(Supuestos!$D$3+AH1&lt;100,$AW$9*Supuestos!$C$44,IF(Supuestos!$D$3+AH1=100,$AW$9*Supuestos!$C$44,0))</f>
        <v>0</v>
      </c>
      <c r="CD78" s="1">
        <f>IF(Supuestos!$D$3+AI1&lt;100,$AW$9*Supuestos!$C$44,IF(Supuestos!$D$3+AI1=100,$AW$9*Supuestos!$C$44,0))</f>
        <v>0</v>
      </c>
      <c r="CE78" s="1">
        <f>IF(Supuestos!$D$3+AJ1&lt;100,$AW$9*Supuestos!$C$44,IF(Supuestos!$D$3+AJ1=100,$AW$9*Supuestos!$C$44,0))</f>
        <v>0</v>
      </c>
      <c r="CF78" s="1">
        <f>IF(Supuestos!$D$3+AK1&lt;100,$AW$9*Supuestos!$C$44,IF(Supuestos!$D$3+AK1=100,$AW$9*Supuestos!$C$44,0))</f>
        <v>0</v>
      </c>
      <c r="CG78" s="1">
        <f>IF(Supuestos!$D$3+AL1&lt;100,$AW$9*Supuestos!$C$44,IF(Supuestos!$D$3+AL1=100,$AW$9*Supuestos!$C$44,0))</f>
        <v>0</v>
      </c>
      <c r="CH78" s="1">
        <f>IF(Supuestos!$D$3+AM1&lt;100,$AW$9*Supuestos!$C$44,IF(Supuestos!$D$3+AM1=100,$AW$9*Supuestos!$C$44,0))</f>
        <v>0</v>
      </c>
      <c r="CI78" s="1">
        <f>IF(Supuestos!$D$3+AN1&lt;100,$AW$9*Supuestos!$C$44,IF(Supuestos!$D$3+AN1=100,$AW$9*Supuestos!$C$44,0))</f>
        <v>0</v>
      </c>
      <c r="CJ78" s="1">
        <f>IF(Supuestos!$D$3+AO1&lt;100,$AW$9*Supuestos!$C$44,IF(Supuestos!$D$3+AO1=100,$AW$9*Supuestos!$C$44,0))</f>
        <v>0</v>
      </c>
      <c r="CK78" s="1">
        <f>IF(Supuestos!$D$3+AP1&lt;100,$AW$9*Supuestos!$C$44,IF(Supuestos!$D$3+AP1=100,$AW$9*Supuestos!$C$44,0))</f>
        <v>0</v>
      </c>
      <c r="CL78" s="1">
        <f>IF(Supuestos!$D$3+AQ1&lt;100,$AW$9*Supuestos!$C$44,IF(Supuestos!$D$3+AQ1=100,$AW$9*Supuestos!$C$44,0))</f>
        <v>0</v>
      </c>
      <c r="CM78" s="1">
        <f>IF(Supuestos!$D$3+AR1&lt;100,$AW$9*Supuestos!$C$44,IF(Supuestos!$D$3+AR1=100,$AW$9*Supuestos!$C$44,0))</f>
        <v>0</v>
      </c>
      <c r="CN78" s="1">
        <f>IF(Supuestos!$D$3+AS1&lt;100,$AW$9*Supuestos!$C$44,IF(Supuestos!$D$3+AS1=100,$AW$9*Supuestos!$C$44,0))</f>
        <v>0</v>
      </c>
      <c r="CO78" s="1">
        <f>IF(Supuestos!$D$3+AT1&lt;100,$AW$9*Supuestos!$C$44,IF(Supuestos!$D$3+AT1=100,$AW$9*Supuestos!$C$44,0))</f>
        <v>0</v>
      </c>
      <c r="CP78" s="1">
        <f>IF(Supuestos!$D$3+AU1&lt;100,$AW$9*Supuestos!$C$44,IF(Supuestos!$D$3+AU1=100,$AW$9*Supuestos!$C$44,0))</f>
        <v>0</v>
      </c>
      <c r="CQ78" s="1">
        <f>IF(Supuestos!$D$3+AV1&lt;100,$AW$9*Supuestos!$C$44,IF(Supuestos!$D$3+AV1=100,$AW$9*Supuestos!$C$44,0))</f>
        <v>0</v>
      </c>
      <c r="CR78" s="1">
        <f>IF(Supuestos!$D$3+AW1&lt;100,$AW$9*Supuestos!$C$44,IF(Supuestos!$D$3+AW1=100,$AW$9*Supuestos!$C$44,0))</f>
        <v>0</v>
      </c>
      <c r="CS78" s="1">
        <f>IF(Supuestos!$D$3+AX1&lt;100,$AW$9*Supuestos!$C$44,IF(Supuestos!$D$3+AX1=100,$AW$9*Supuestos!$C$44,0))</f>
        <v>0</v>
      </c>
      <c r="CT78" s="1">
        <f>IF(Supuestos!$D$3+AY1&lt;100,$AW$9*Supuestos!$C$44,IF(Supuestos!$D$3+AY1=100,$AW$9*Supuestos!$C$44,0))</f>
        <v>0</v>
      </c>
      <c r="CU78" s="1">
        <f>IF(Supuestos!$D$3+AZ1&lt;100,$AW$9*Supuestos!$C$44,IF(Supuestos!$D$3+AZ1=100,$AW$9*Supuestos!$C$44,0))</f>
        <v>0</v>
      </c>
      <c r="CV78" s="1">
        <f>IF(Supuestos!$D$3+BA1&lt;100,$AW$9*Supuestos!$C$44,IF(Supuestos!$D$3+BA1=100,$AW$9*Supuestos!$C$44,0))</f>
        <v>0</v>
      </c>
      <c r="CW78" s="1">
        <f>IF(Supuestos!$D$3+BB1&lt;100,$AW$9*Supuestos!$C$44,IF(Supuestos!$D$3+BB1=100,$AW$9*Supuestos!$C$44,0))</f>
        <v>0</v>
      </c>
      <c r="CX78" s="1">
        <f>IF(Supuestos!$D$3+BC1&lt;100,$AW$9*Supuestos!$C$44,IF(Supuestos!$D$3+BC1=100,$AW$9*Supuestos!$C$44,0))</f>
        <v>0</v>
      </c>
      <c r="EZ78" s="1">
        <f>IF(Supuestos!$D$3+DE1&lt;100,$AW$9*Supuestos!$C$44,IF(Supuestos!$D$3+DE1=100,$AW$9*Supuestos!$C$44,0))</f>
        <v>0</v>
      </c>
      <c r="FA78" s="1">
        <f>IF(Supuestos!$D$3+DF1&lt;100,$AW$9*Supuestos!$C$44,IF(Supuestos!$D$3+DF1=100,$AW$9*Supuestos!$C$44,0))</f>
        <v>0</v>
      </c>
      <c r="FB78" s="1">
        <f>IF(Supuestos!$D$3+DG1&lt;100,$AW$9*Supuestos!$C$44,IF(Supuestos!$D$3+DG1=100,$AW$9*Supuestos!$C$44,0))</f>
        <v>0</v>
      </c>
      <c r="FC78" s="1">
        <f>IF(Supuestos!$D$3+DH1&lt;100,$AW$9*Supuestos!$C$44,IF(Supuestos!$D$3+DH1=100,$AW$9*Supuestos!$C$44,0))</f>
        <v>0</v>
      </c>
      <c r="FD78" s="1">
        <f>IF(Supuestos!$D$3+DI1&lt;100,$AW$9*Supuestos!$C$44,IF(Supuestos!$D$3+DI1=100,$AW$9*Supuestos!$C$44,0))</f>
        <v>0</v>
      </c>
      <c r="FE78" s="1">
        <f>IF(Supuestos!$D$3+DJ1&lt;100,$AW$9*Supuestos!$C$44,IF(Supuestos!$D$3+DJ1=100,$AW$9*Supuestos!$C$44,0))</f>
        <v>0</v>
      </c>
      <c r="FF78" s="1">
        <f>IF(Supuestos!$D$3+DK1&lt;100,$AW$9*Supuestos!$C$44,IF(Supuestos!$D$3+DK1=100,$AW$9*Supuestos!$C$44,0))</f>
        <v>0</v>
      </c>
      <c r="FG78" s="1">
        <f>IF(Supuestos!$D$3+DL1&lt;100,$AW$9*Supuestos!$C$44,IF(Supuestos!$D$3+DL1=100,$AW$9*Supuestos!$C$44,0))</f>
        <v>0</v>
      </c>
      <c r="FH78" s="1">
        <f>IF(Supuestos!$D$3+DM1&lt;100,$AW$9*Supuestos!$C$44,IF(Supuestos!$D$3+DM1=100,$AW$9*Supuestos!$C$44,0))</f>
        <v>0</v>
      </c>
      <c r="FI78" s="1">
        <f>IF(Supuestos!$D$3+DN1&lt;100,$AW$9*Supuestos!$C$44,IF(Supuestos!$D$3+DN1=100,$AW$9*Supuestos!$C$44,0))</f>
        <v>0</v>
      </c>
      <c r="FJ78" s="1">
        <f>IF(Supuestos!$D$3+DO1&lt;100,$AW$9*Supuestos!$C$44,IF(Supuestos!$D$3+DO1=100,$AW$9*Supuestos!$C$44,0))</f>
        <v>0</v>
      </c>
      <c r="FK78" s="1">
        <f>IF(Supuestos!$D$3+DP1&lt;100,$AW$9*Supuestos!$C$44,IF(Supuestos!$D$3+DP1=100,$AW$9*Supuestos!$C$44,0))</f>
        <v>0</v>
      </c>
      <c r="FL78" s="1">
        <f>IF(Supuestos!$D$3+DQ1&lt;100,$AW$9*Supuestos!$C$44,IF(Supuestos!$D$3+DQ1=100,$AW$9*Supuestos!$C$44,0))</f>
        <v>0</v>
      </c>
      <c r="FM78" s="1">
        <f>IF(Supuestos!$D$3+DR1&lt;100,$AW$9*Supuestos!$C$44,IF(Supuestos!$D$3+DR1=100,$AW$9*Supuestos!$C$44,0))</f>
        <v>0</v>
      </c>
      <c r="FN78" s="1">
        <f>IF(Supuestos!$D$3+DS1&lt;100,$AW$9*Supuestos!$C$44,IF(Supuestos!$D$3+DS1=100,$AW$9*Supuestos!$C$44,0))</f>
        <v>0</v>
      </c>
      <c r="FO78" s="1">
        <f>IF(Supuestos!$D$3+DT1&lt;100,$AW$9*Supuestos!$C$44,IF(Supuestos!$D$3+DT1=100,$AW$9*Supuestos!$C$44,0))</f>
        <v>0</v>
      </c>
      <c r="FP78" s="1">
        <f>IF(Supuestos!$D$3+DU1&lt;100,$AW$9*Supuestos!$C$44,IF(Supuestos!$D$3+DU1=100,$AW$9*Supuestos!$C$44,0))</f>
        <v>0</v>
      </c>
      <c r="FQ78" s="1">
        <f>IF(Supuestos!$D$3+DV1&lt;100,$AW$9*Supuestos!$C$44,IF(Supuestos!$D$3+DV1=100,$AW$9*Supuestos!$C$44,0))</f>
        <v>0</v>
      </c>
      <c r="FR78" s="1">
        <f>IF(Supuestos!$D$3+DW1&lt;100,$AW$9*Supuestos!$C$44,IF(Supuestos!$D$3+DW1=100,$AW$9*Supuestos!$C$44,0))</f>
        <v>0</v>
      </c>
      <c r="FS78" s="1">
        <f>IF(Supuestos!$D$3+DX1&lt;100,$AW$9*Supuestos!$C$44,IF(Supuestos!$D$3+DX1=100,$AW$9*Supuestos!$C$44,0))</f>
        <v>0</v>
      </c>
      <c r="FT78" s="1">
        <f>IF(Supuestos!$D$3+DY1&lt;100,$AW$9*Supuestos!$C$44,IF(Supuestos!$D$3+DY1=100,$AW$9*Supuestos!$C$44,0))</f>
        <v>0</v>
      </c>
      <c r="FU78" s="1">
        <f>IF(Supuestos!$D$3+DZ1&lt;100,$AW$9*Supuestos!$C$44,IF(Supuestos!$D$3+DZ1=100,$AW$9*Supuestos!$C$44,0))</f>
        <v>0</v>
      </c>
      <c r="FV78" s="1">
        <f>IF(Supuestos!$D$3+EA1&lt;100,$AW$9*Supuestos!$C$44,IF(Supuestos!$D$3+EA1=100,$AW$9*Supuestos!$C$44,0))</f>
        <v>0</v>
      </c>
      <c r="FW78" s="1">
        <f>IF(Supuestos!$D$3+EB1&lt;100,$AW$9*Supuestos!$C$44,IF(Supuestos!$D$3+EB1=100,$AW$9*Supuestos!$C$44,0))</f>
        <v>0</v>
      </c>
      <c r="FX78" s="1">
        <f>IF(Supuestos!$D$3+EC1&lt;100,$AW$9*Supuestos!$C$44,IF(Supuestos!$D$3+EC1=100,$AW$9*Supuestos!$C$44,0))</f>
        <v>0</v>
      </c>
      <c r="FY78" s="1">
        <f>IF(Supuestos!$D$3+ED1&lt;100,$AW$9*Supuestos!$C$44,IF(Supuestos!$D$3+ED1=100,$AW$9*Supuestos!$C$44,0))</f>
        <v>0</v>
      </c>
      <c r="FZ78" s="1">
        <f>IF(Supuestos!$D$3+EE1&lt;100,$AW$9*Supuestos!$C$44,IF(Supuestos!$D$3+EE1=100,$AW$9*Supuestos!$C$44,0))</f>
        <v>0</v>
      </c>
      <c r="GA78" s="1">
        <f>IF(Supuestos!$D$3+EF1&lt;100,$AW$9*Supuestos!$C$44,IF(Supuestos!$D$3+EF1=100,$AW$9*Supuestos!$C$44,0))</f>
        <v>0</v>
      </c>
      <c r="GB78" s="1">
        <f>IF(Supuestos!$D$3+EG1&lt;100,$AW$9*Supuestos!$C$44,IF(Supuestos!$D$3+EG1=100,$AW$9*Supuestos!$C$44,0))</f>
        <v>0</v>
      </c>
      <c r="GC78" s="1">
        <f>IF(Supuestos!$D$3+EH1&lt;100,$AW$9*Supuestos!$C$44,IF(Supuestos!$D$3+EH1=100,$AW$9*Supuestos!$C$44,0))</f>
        <v>0</v>
      </c>
      <c r="GD78" s="1">
        <f>IF(Supuestos!$D$3+EI1&lt;100,$AW$9*Supuestos!$C$44,IF(Supuestos!$D$3+EI1=100,$AW$9*Supuestos!$C$44,0))</f>
        <v>0</v>
      </c>
      <c r="GE78" s="1">
        <f>IF(Supuestos!$D$3+EJ1&lt;100,$AW$9*Supuestos!$C$44,IF(Supuestos!$D$3+EJ1=100,$AW$9*Supuestos!$C$44,0))</f>
        <v>0</v>
      </c>
      <c r="GF78" s="1">
        <f>IF(Supuestos!$D$3+EK1&lt;100,$AW$9*Supuestos!$C$44,IF(Supuestos!$D$3+EK1=100,$AW$9*Supuestos!$C$44,0))</f>
        <v>0</v>
      </c>
      <c r="GG78" s="1">
        <f>IF(Supuestos!$D$3+EL1&lt;100,$AW$9*Supuestos!$C$44,IF(Supuestos!$D$3+EL1=100,$AW$9*Supuestos!$C$44,0))</f>
        <v>0</v>
      </c>
      <c r="GH78" s="1">
        <f>IF(Supuestos!$D$3+EM1&lt;100,$AW$9*Supuestos!$C$44,IF(Supuestos!$D$3+EM1=100,$AW$9*Supuestos!$C$44,0))</f>
        <v>0</v>
      </c>
      <c r="GI78" s="1">
        <f>IF(Supuestos!$D$3+EN1&lt;100,$AW$9*Supuestos!$C$44,IF(Supuestos!$D$3+EN1=100,$AW$9*Supuestos!$C$44,0))</f>
        <v>0</v>
      </c>
      <c r="GJ78" s="1">
        <f>IF(Supuestos!$D$3+EO1&lt;100,$AW$9*Supuestos!$C$44,IF(Supuestos!$D$3+EO1=100,$AW$9*Supuestos!$C$44,0))</f>
        <v>0</v>
      </c>
      <c r="GK78" s="1">
        <f>IF(Supuestos!$D$3+EP1&lt;100,$AW$9*Supuestos!$C$44,IF(Supuestos!$D$3+EP1=100,$AW$9*Supuestos!$C$44,0))</f>
        <v>0</v>
      </c>
      <c r="GL78" s="1">
        <f>IF(Supuestos!$D$3+EQ1&lt;100,$AW$9*Supuestos!$C$44,IF(Supuestos!$D$3+EQ1=100,$AW$9*Supuestos!$C$44,0))</f>
        <v>0</v>
      </c>
    </row>
    <row r="79" spans="1:198" x14ac:dyDescent="0.35">
      <c r="A79" s="128">
        <v>48</v>
      </c>
      <c r="AW79" s="129"/>
      <c r="AX79" s="1">
        <f>AX$9*Supuestos!$D$3*Supuestos!$C$44</f>
        <v>0</v>
      </c>
      <c r="AY79" s="1">
        <f>IF(Supuestos!$D$3+C1&lt;100,$AX$9*Supuestos!$C$44,IF(Supuestos!$D$3+C1=100,$AX$9*Supuestos!$C$44,0))</f>
        <v>0</v>
      </c>
      <c r="AZ79" s="1">
        <f>IF(Supuestos!$D$3+D1&lt;100,$AX$9*Supuestos!$C$44,IF(Supuestos!$D$3+D1=100,$AX$9*Supuestos!$C$44,0))</f>
        <v>0</v>
      </c>
      <c r="BA79" s="1">
        <f>IF(Supuestos!$D$3+E1&lt;100,$AX$9*Supuestos!$C$44,IF(Supuestos!$D$3+E1=100,$AX$9*Supuestos!$C$44,0))</f>
        <v>0</v>
      </c>
      <c r="BB79" s="1">
        <f>IF(Supuestos!$D$3+F1&lt;100,$AX$9*Supuestos!$C$44,IF(Supuestos!$D$3+F1=100,$AX$9*Supuestos!$C$44,0))</f>
        <v>0</v>
      </c>
      <c r="BC79" s="1">
        <f>IF(Supuestos!$D$3+G1&lt;100,$AX$9*Supuestos!$C$44,IF(Supuestos!$D$3+G1=100,$AX$9*Supuestos!$C$44,0))</f>
        <v>0</v>
      </c>
      <c r="BD79" s="1">
        <f>IF(Supuestos!$D$3+H1&lt;100,$AX$9*Supuestos!$C$44,IF(Supuestos!$D$3+H1=100,$AX$9*Supuestos!$C$44,0))</f>
        <v>0</v>
      </c>
      <c r="BE79" s="1">
        <f>IF(Supuestos!$D$3+I1&lt;100,$AX$9*Supuestos!$C$44,IF(Supuestos!$D$3+I1=100,$AX$9*Supuestos!$C$44,0))</f>
        <v>0</v>
      </c>
      <c r="BF79" s="1">
        <f>IF(Supuestos!$D$3+J1&lt;100,$AX$9*Supuestos!$C$44,IF(Supuestos!$D$3+J1=100,$AX$9*Supuestos!$C$44,0))</f>
        <v>0</v>
      </c>
      <c r="BG79" s="1">
        <f>IF(Supuestos!$D$3+K1&lt;100,$AX$9*Supuestos!$C$44,IF(Supuestos!$D$3+K1=100,$AX$9*Supuestos!$C$44,0))</f>
        <v>0</v>
      </c>
      <c r="BH79" s="1">
        <f>IF(Supuestos!$D$3+L1&lt;100,$AX$9*Supuestos!$C$44,IF(Supuestos!$D$3+L1=100,$AX$9*Supuestos!$C$44,0))</f>
        <v>0</v>
      </c>
      <c r="BI79" s="1">
        <f>IF(Supuestos!$D$3+M1&lt;100,$AX$9*Supuestos!$C$44,IF(Supuestos!$D$3+M1=100,$AX$9*Supuestos!$C$44,0))</f>
        <v>0</v>
      </c>
      <c r="BJ79" s="1">
        <f>IF(Supuestos!$D$3+N1&lt;100,$AX$9*Supuestos!$C$44,IF(Supuestos!$D$3+N1=100,$AX$9*Supuestos!$C$44,0))</f>
        <v>0</v>
      </c>
      <c r="BK79" s="1">
        <f>IF(Supuestos!$D$3+O1&lt;100,$AX$9*Supuestos!$C$44,IF(Supuestos!$D$3+O1=100,$AX$9*Supuestos!$C$44,0))</f>
        <v>0</v>
      </c>
      <c r="BL79" s="1">
        <f>IF(Supuestos!$D$3+P1&lt;100,$AX$9*Supuestos!$C$44,IF(Supuestos!$D$3+P1=100,$AX$9*Supuestos!$C$44,0))</f>
        <v>0</v>
      </c>
      <c r="BM79" s="1">
        <f>IF(Supuestos!$D$3+Q1&lt;100,$AX$9*Supuestos!$C$44,IF(Supuestos!$D$3+Q1=100,$AX$9*Supuestos!$C$44,0))</f>
        <v>0</v>
      </c>
      <c r="BN79" s="1">
        <f>IF(Supuestos!$D$3+R1&lt;100,$AX$9*Supuestos!$C$44,IF(Supuestos!$D$3+R1=100,$AX$9*Supuestos!$C$44,0))</f>
        <v>0</v>
      </c>
      <c r="BO79" s="1">
        <f>IF(Supuestos!$D$3+S1&lt;100,$AX$9*Supuestos!$C$44,IF(Supuestos!$D$3+S1=100,$AX$9*Supuestos!$C$44,0))</f>
        <v>0</v>
      </c>
      <c r="BP79" s="1">
        <f>IF(Supuestos!$D$3+T1&lt;100,$AX$9*Supuestos!$C$44,IF(Supuestos!$D$3+T1=100,$AX$9*Supuestos!$C$44,0))</f>
        <v>0</v>
      </c>
      <c r="BQ79" s="1">
        <f>IF(Supuestos!$D$3+U1&lt;100,$AX$9*Supuestos!$C$44,IF(Supuestos!$D$3+U1=100,$AX$9*Supuestos!$C$44,0))</f>
        <v>0</v>
      </c>
      <c r="BR79" s="1">
        <f>IF(Supuestos!$D$3+V1&lt;100,$AX$9*Supuestos!$C$44,IF(Supuestos!$D$3+V1=100,$AX$9*Supuestos!$C$44,0))</f>
        <v>0</v>
      </c>
      <c r="BS79" s="1">
        <f>IF(Supuestos!$D$3+W1&lt;100,$AX$9*Supuestos!$C$44,IF(Supuestos!$D$3+W1=100,$AX$9*Supuestos!$C$44,0))</f>
        <v>0</v>
      </c>
      <c r="BT79" s="1">
        <f>IF(Supuestos!$D$3+X1&lt;100,$AX$9*Supuestos!$C$44,IF(Supuestos!$D$3+X1=100,$AX$9*Supuestos!$C$44,0))</f>
        <v>0</v>
      </c>
      <c r="BU79" s="1">
        <f>IF(Supuestos!$D$3+Y1&lt;100,$AX$9*Supuestos!$C$44,IF(Supuestos!$D$3+Y1=100,$AX$9*Supuestos!$C$44,0))</f>
        <v>0</v>
      </c>
      <c r="BV79" s="1">
        <f>IF(Supuestos!$D$3+Z1&lt;100,$AX$9*Supuestos!$C$44,IF(Supuestos!$D$3+Z1=100,$AX$9*Supuestos!$C$44,0))</f>
        <v>0</v>
      </c>
      <c r="BW79" s="1">
        <f>IF(Supuestos!$D$3+AA1&lt;100,$AX$9*Supuestos!$C$44,IF(Supuestos!$D$3+AA1=100,$AX$9*Supuestos!$C$44,0))</f>
        <v>0</v>
      </c>
      <c r="BX79" s="1">
        <f>IF(Supuestos!$D$3+AB1&lt;100,$AX$9*Supuestos!$C$44,IF(Supuestos!$D$3+AB1=100,$AX$9*Supuestos!$C$44,0))</f>
        <v>0</v>
      </c>
      <c r="BY79" s="1">
        <f>IF(Supuestos!$D$3+AC1&lt;100,$AX$9*Supuestos!$C$44,IF(Supuestos!$D$3+AC1=100,$AX$9*Supuestos!$C$44,0))</f>
        <v>0</v>
      </c>
      <c r="BZ79" s="1">
        <f>IF(Supuestos!$D$3+AD1&lt;100,$AX$9*Supuestos!$C$44,IF(Supuestos!$D$3+AD1=100,$AX$9*Supuestos!$C$44,0))</f>
        <v>0</v>
      </c>
      <c r="CA79" s="1">
        <f>IF(Supuestos!$D$3+AE1&lt;100,$AX$9*Supuestos!$C$44,IF(Supuestos!$D$3+AE1=100,$AX$9*Supuestos!$C$44,0))</f>
        <v>0</v>
      </c>
      <c r="CB79" s="1">
        <f>IF(Supuestos!$D$3+AF1&lt;100,$AX$9*Supuestos!$C$44,IF(Supuestos!$D$3+AF1=100,$AX$9*Supuestos!$C$44,0))</f>
        <v>0</v>
      </c>
      <c r="CC79" s="1">
        <f>IF(Supuestos!$D$3+AG1&lt;100,$AX$9*Supuestos!$C$44,IF(Supuestos!$D$3+AG1=100,$AX$9*Supuestos!$C$44,0))</f>
        <v>0</v>
      </c>
      <c r="CD79" s="1">
        <f>IF(Supuestos!$D$3+AH1&lt;100,$AX$9*Supuestos!$C$44,IF(Supuestos!$D$3+AH1=100,$AX$9*Supuestos!$C$44,0))</f>
        <v>0</v>
      </c>
      <c r="CE79" s="1">
        <f>IF(Supuestos!$D$3+AI1&lt;100,$AX$9*Supuestos!$C$44,IF(Supuestos!$D$3+AI1=100,$AX$9*Supuestos!$C$44,0))</f>
        <v>0</v>
      </c>
      <c r="CF79" s="1">
        <f>IF(Supuestos!$D$3+AJ1&lt;100,$AX$9*Supuestos!$C$44,IF(Supuestos!$D$3+AJ1=100,$AX$9*Supuestos!$C$44,0))</f>
        <v>0</v>
      </c>
      <c r="CG79" s="1">
        <f>IF(Supuestos!$D$3+AK1&lt;100,$AX$9*Supuestos!$C$44,IF(Supuestos!$D$3+AK1=100,$AX$9*Supuestos!$C$44,0))</f>
        <v>0</v>
      </c>
      <c r="CH79" s="1">
        <f>IF(Supuestos!$D$3+AL1&lt;100,$AX$9*Supuestos!$C$44,IF(Supuestos!$D$3+AL1=100,$AX$9*Supuestos!$C$44,0))</f>
        <v>0</v>
      </c>
      <c r="CI79" s="1">
        <f>IF(Supuestos!$D$3+AM1&lt;100,$AX$9*Supuestos!$C$44,IF(Supuestos!$D$3+AM1=100,$AX$9*Supuestos!$C$44,0))</f>
        <v>0</v>
      </c>
      <c r="CJ79" s="1">
        <f>IF(Supuestos!$D$3+AN1&lt;100,$AX$9*Supuestos!$C$44,IF(Supuestos!$D$3+AN1=100,$AX$9*Supuestos!$C$44,0))</f>
        <v>0</v>
      </c>
      <c r="CK79" s="1">
        <f>IF(Supuestos!$D$3+AO1&lt;100,$AX$9*Supuestos!$C$44,IF(Supuestos!$D$3+AO1=100,$AX$9*Supuestos!$C$44,0))</f>
        <v>0</v>
      </c>
      <c r="CL79" s="1">
        <f>IF(Supuestos!$D$3+AP1&lt;100,$AX$9*Supuestos!$C$44,IF(Supuestos!$D$3+AP1=100,$AX$9*Supuestos!$C$44,0))</f>
        <v>0</v>
      </c>
      <c r="CM79" s="1">
        <f>IF(Supuestos!$D$3+AQ1&lt;100,$AX$9*Supuestos!$C$44,IF(Supuestos!$D$3+AQ1=100,$AX$9*Supuestos!$C$44,0))</f>
        <v>0</v>
      </c>
      <c r="CN79" s="1">
        <f>IF(Supuestos!$D$3+AR1&lt;100,$AX$9*Supuestos!$C$44,IF(Supuestos!$D$3+AR1=100,$AX$9*Supuestos!$C$44,0))</f>
        <v>0</v>
      </c>
      <c r="CO79" s="1">
        <f>IF(Supuestos!$D$3+AS1&lt;100,$AX$9*Supuestos!$C$44,IF(Supuestos!$D$3+AS1=100,$AX$9*Supuestos!$C$44,0))</f>
        <v>0</v>
      </c>
      <c r="CP79" s="1">
        <f>IF(Supuestos!$D$3+AT1&lt;100,$AX$9*Supuestos!$C$44,IF(Supuestos!$D$3+AT1=100,$AX$9*Supuestos!$C$44,0))</f>
        <v>0</v>
      </c>
      <c r="CQ79" s="1">
        <f>IF(Supuestos!$D$3+AU1&lt;100,$AX$9*Supuestos!$C$44,IF(Supuestos!$D$3+AU1=100,$AX$9*Supuestos!$C$44,0))</f>
        <v>0</v>
      </c>
      <c r="CR79" s="1">
        <f>IF(Supuestos!$D$3+AV1&lt;100,$AX$9*Supuestos!$C$44,IF(Supuestos!$D$3+AV1=100,$AX$9*Supuestos!$C$44,0))</f>
        <v>0</v>
      </c>
      <c r="CS79" s="1">
        <f>IF(Supuestos!$D$3+AW1&lt;100,$AX$9*Supuestos!$C$44,IF(Supuestos!$D$3+AW1=100,$AX$9*Supuestos!$C$44,0))</f>
        <v>0</v>
      </c>
      <c r="CT79" s="1">
        <f>IF(Supuestos!$D$3+AX1&lt;100,$AX$9*Supuestos!$C$44,IF(Supuestos!$D$3+AX1=100,$AX$9*Supuestos!$C$44,0))</f>
        <v>0</v>
      </c>
      <c r="CU79" s="1">
        <f>IF(Supuestos!$D$3+AY1&lt;100,$AX$9*Supuestos!$C$44,IF(Supuestos!$D$3+AY1=100,$AX$9*Supuestos!$C$44,0))</f>
        <v>0</v>
      </c>
      <c r="CV79" s="1">
        <f>IF(Supuestos!$D$3+AZ1&lt;100,$AX$9*Supuestos!$C$44,IF(Supuestos!$D$3+AZ1=100,$AX$9*Supuestos!$C$44,0))</f>
        <v>0</v>
      </c>
      <c r="CW79" s="1">
        <f>IF(Supuestos!$D$3+BA1&lt;100,$AX$9*Supuestos!$C$44,IF(Supuestos!$D$3+BA1=100,$AX$9*Supuestos!$C$44,0))</f>
        <v>0</v>
      </c>
      <c r="CX79" s="1">
        <f>IF(Supuestos!$D$3+BB1&lt;100,$AX$9*Supuestos!$C$44,IF(Supuestos!$D$3+BB1=100,$AX$9*Supuestos!$C$44,0))</f>
        <v>0</v>
      </c>
      <c r="EZ79" s="1">
        <f>IF(Supuestos!$D$3+DD1&lt;100,$AX$9*Supuestos!$C$44,IF(Supuestos!$D$3+DD1=100,$AX$9*Supuestos!$C$44,0))</f>
        <v>0</v>
      </c>
      <c r="FA79" s="1">
        <f>IF(Supuestos!$D$3+DE1&lt;100,$AX$9*Supuestos!$C$44,IF(Supuestos!$D$3+DE1=100,$AX$9*Supuestos!$C$44,0))</f>
        <v>0</v>
      </c>
      <c r="FB79" s="1">
        <f>IF(Supuestos!$D$3+DF1&lt;100,$AX$9*Supuestos!$C$44,IF(Supuestos!$D$3+DF1=100,$AX$9*Supuestos!$C$44,0))</f>
        <v>0</v>
      </c>
      <c r="FC79" s="1">
        <f>IF(Supuestos!$D$3+DG1&lt;100,$AX$9*Supuestos!$C$44,IF(Supuestos!$D$3+DG1=100,$AX$9*Supuestos!$C$44,0))</f>
        <v>0</v>
      </c>
      <c r="FD79" s="1">
        <f>IF(Supuestos!$D$3+DH1&lt;100,$AX$9*Supuestos!$C$44,IF(Supuestos!$D$3+DH1=100,$AX$9*Supuestos!$C$44,0))</f>
        <v>0</v>
      </c>
      <c r="FE79" s="1">
        <f>IF(Supuestos!$D$3+DI1&lt;100,$AX$9*Supuestos!$C$44,IF(Supuestos!$D$3+DI1=100,$AX$9*Supuestos!$C$44,0))</f>
        <v>0</v>
      </c>
      <c r="FF79" s="1">
        <f>IF(Supuestos!$D$3+DJ1&lt;100,$AX$9*Supuestos!$C$44,IF(Supuestos!$D$3+DJ1=100,$AX$9*Supuestos!$C$44,0))</f>
        <v>0</v>
      </c>
      <c r="FG79" s="1">
        <f>IF(Supuestos!$D$3+DK1&lt;100,$AX$9*Supuestos!$C$44,IF(Supuestos!$D$3+DK1=100,$AX$9*Supuestos!$C$44,0))</f>
        <v>0</v>
      </c>
      <c r="FH79" s="1">
        <f>IF(Supuestos!$D$3+DL1&lt;100,$AX$9*Supuestos!$C$44,IF(Supuestos!$D$3+DL1=100,$AX$9*Supuestos!$C$44,0))</f>
        <v>0</v>
      </c>
      <c r="FI79" s="1">
        <f>IF(Supuestos!$D$3+DM1&lt;100,$AX$9*Supuestos!$C$44,IF(Supuestos!$D$3+DM1=100,$AX$9*Supuestos!$C$44,0))</f>
        <v>0</v>
      </c>
      <c r="FJ79" s="1">
        <f>IF(Supuestos!$D$3+DN1&lt;100,$AX$9*Supuestos!$C$44,IF(Supuestos!$D$3+DN1=100,$AX$9*Supuestos!$C$44,0))</f>
        <v>0</v>
      </c>
      <c r="FK79" s="1">
        <f>IF(Supuestos!$D$3+DO1&lt;100,$AX$9*Supuestos!$C$44,IF(Supuestos!$D$3+DO1=100,$AX$9*Supuestos!$C$44,0))</f>
        <v>0</v>
      </c>
      <c r="FL79" s="1">
        <f>IF(Supuestos!$D$3+DP1&lt;100,$AX$9*Supuestos!$C$44,IF(Supuestos!$D$3+DP1=100,$AX$9*Supuestos!$C$44,0))</f>
        <v>0</v>
      </c>
      <c r="FM79" s="1">
        <f>IF(Supuestos!$D$3+DQ1&lt;100,$AX$9*Supuestos!$C$44,IF(Supuestos!$D$3+DQ1=100,$AX$9*Supuestos!$C$44,0))</f>
        <v>0</v>
      </c>
      <c r="FN79" s="1">
        <f>IF(Supuestos!$D$3+DR1&lt;100,$AX$9*Supuestos!$C$44,IF(Supuestos!$D$3+DR1=100,$AX$9*Supuestos!$C$44,0))</f>
        <v>0</v>
      </c>
      <c r="FO79" s="1">
        <f>IF(Supuestos!$D$3+DS1&lt;100,$AX$9*Supuestos!$C$44,IF(Supuestos!$D$3+DS1=100,$AX$9*Supuestos!$C$44,0))</f>
        <v>0</v>
      </c>
      <c r="FP79" s="1">
        <f>IF(Supuestos!$D$3+DT1&lt;100,$AX$9*Supuestos!$C$44,IF(Supuestos!$D$3+DT1=100,$AX$9*Supuestos!$C$44,0))</f>
        <v>0</v>
      </c>
      <c r="FQ79" s="1">
        <f>IF(Supuestos!$D$3+DU1&lt;100,$AX$9*Supuestos!$C$44,IF(Supuestos!$D$3+DU1=100,$AX$9*Supuestos!$C$44,0))</f>
        <v>0</v>
      </c>
      <c r="FR79" s="1">
        <f>IF(Supuestos!$D$3+DV1&lt;100,$AX$9*Supuestos!$C$44,IF(Supuestos!$D$3+DV1=100,$AX$9*Supuestos!$C$44,0))</f>
        <v>0</v>
      </c>
      <c r="FS79" s="1">
        <f>IF(Supuestos!$D$3+DW1&lt;100,$AX$9*Supuestos!$C$44,IF(Supuestos!$D$3+DW1=100,$AX$9*Supuestos!$C$44,0))</f>
        <v>0</v>
      </c>
      <c r="FT79" s="1">
        <f>IF(Supuestos!$D$3+DX1&lt;100,$AX$9*Supuestos!$C$44,IF(Supuestos!$D$3+DX1=100,$AX$9*Supuestos!$C$44,0))</f>
        <v>0</v>
      </c>
      <c r="FU79" s="1">
        <f>IF(Supuestos!$D$3+DY1&lt;100,$AX$9*Supuestos!$C$44,IF(Supuestos!$D$3+DY1=100,$AX$9*Supuestos!$C$44,0))</f>
        <v>0</v>
      </c>
      <c r="FV79" s="1">
        <f>IF(Supuestos!$D$3+DZ1&lt;100,$AX$9*Supuestos!$C$44,IF(Supuestos!$D$3+DZ1=100,$AX$9*Supuestos!$C$44,0))</f>
        <v>0</v>
      </c>
      <c r="FW79" s="1">
        <f>IF(Supuestos!$D$3+EA1&lt;100,$AX$9*Supuestos!$C$44,IF(Supuestos!$D$3+EA1=100,$AX$9*Supuestos!$C$44,0))</f>
        <v>0</v>
      </c>
      <c r="FX79" s="1">
        <f>IF(Supuestos!$D$3+EB1&lt;100,$AX$9*Supuestos!$C$44,IF(Supuestos!$D$3+EB1=100,$AX$9*Supuestos!$C$44,0))</f>
        <v>0</v>
      </c>
      <c r="FY79" s="1">
        <f>IF(Supuestos!$D$3+EC1&lt;100,$AX$9*Supuestos!$C$44,IF(Supuestos!$D$3+EC1=100,$AX$9*Supuestos!$C$44,0))</f>
        <v>0</v>
      </c>
      <c r="FZ79" s="1">
        <f>IF(Supuestos!$D$3+ED1&lt;100,$AX$9*Supuestos!$C$44,IF(Supuestos!$D$3+ED1=100,$AX$9*Supuestos!$C$44,0))</f>
        <v>0</v>
      </c>
      <c r="GA79" s="1">
        <f>IF(Supuestos!$D$3+EE1&lt;100,$AX$9*Supuestos!$C$44,IF(Supuestos!$D$3+EE1=100,$AX$9*Supuestos!$C$44,0))</f>
        <v>0</v>
      </c>
      <c r="GB79" s="1">
        <f>IF(Supuestos!$D$3+EF1&lt;100,$AX$9*Supuestos!$C$44,IF(Supuestos!$D$3+EF1=100,$AX$9*Supuestos!$C$44,0))</f>
        <v>0</v>
      </c>
      <c r="GC79" s="1">
        <f>IF(Supuestos!$D$3+EG1&lt;100,$AX$9*Supuestos!$C$44,IF(Supuestos!$D$3+EG1=100,$AX$9*Supuestos!$C$44,0))</f>
        <v>0</v>
      </c>
      <c r="GD79" s="1">
        <f>IF(Supuestos!$D$3+EH1&lt;100,$AX$9*Supuestos!$C$44,IF(Supuestos!$D$3+EH1=100,$AX$9*Supuestos!$C$44,0))</f>
        <v>0</v>
      </c>
      <c r="GE79" s="1">
        <f>IF(Supuestos!$D$3+EI1&lt;100,$AX$9*Supuestos!$C$44,IF(Supuestos!$D$3+EI1=100,$AX$9*Supuestos!$C$44,0))</f>
        <v>0</v>
      </c>
      <c r="GF79" s="1">
        <f>IF(Supuestos!$D$3+EJ1&lt;100,$AX$9*Supuestos!$C$44,IF(Supuestos!$D$3+EJ1=100,$AX$9*Supuestos!$C$44,0))</f>
        <v>0</v>
      </c>
      <c r="GG79" s="1">
        <f>IF(Supuestos!$D$3+EK1&lt;100,$AX$9*Supuestos!$C$44,IF(Supuestos!$D$3+EK1=100,$AX$9*Supuestos!$C$44,0))</f>
        <v>0</v>
      </c>
      <c r="GH79" s="1">
        <f>IF(Supuestos!$D$3+EL1&lt;100,$AX$9*Supuestos!$C$44,IF(Supuestos!$D$3+EL1=100,$AX$9*Supuestos!$C$44,0))</f>
        <v>0</v>
      </c>
      <c r="GI79" s="1">
        <f>IF(Supuestos!$D$3+EM1&lt;100,$AX$9*Supuestos!$C$44,IF(Supuestos!$D$3+EM1=100,$AX$9*Supuestos!$C$44,0))</f>
        <v>0</v>
      </c>
      <c r="GJ79" s="1">
        <f>IF(Supuestos!$D$3+EN1&lt;100,$AX$9*Supuestos!$C$44,IF(Supuestos!$D$3+EN1=100,$AX$9*Supuestos!$C$44,0))</f>
        <v>0</v>
      </c>
      <c r="GK79" s="1">
        <f>IF(Supuestos!$D$3+EO1&lt;100,$AX$9*Supuestos!$C$44,IF(Supuestos!$D$3+EO1=100,$AX$9*Supuestos!$C$44,0))</f>
        <v>0</v>
      </c>
      <c r="GL79" s="1">
        <f>IF(Supuestos!$D$3+EP1&lt;100,$AX$9*Supuestos!$C$44,IF(Supuestos!$D$3+EP1=100,$AX$9*Supuestos!$C$44,0))</f>
        <v>0</v>
      </c>
      <c r="GM79" s="1">
        <f>IF(Supuestos!$D$3+EQ1&lt;100,$AX$9*Supuestos!$C$44,IF(Supuestos!$D$3+EQ1=100,$AX$9*Supuestos!$C$44,0))</f>
        <v>0</v>
      </c>
      <c r="GN79" s="1">
        <f>IF(Supuestos!$D$3+ER1&lt;100,$AX$9*Supuestos!$C$44,IF(Supuestos!$D$3+ER1=100,$AX$9*Supuestos!$C$44,0))</f>
        <v>0</v>
      </c>
    </row>
    <row r="80" spans="1:198" x14ac:dyDescent="0.35">
      <c r="A80" s="128">
        <v>49</v>
      </c>
      <c r="AX80" s="129"/>
      <c r="AY80" s="1">
        <f>AY$9*Supuestos!$D$3*Supuestos!$C$44</f>
        <v>0</v>
      </c>
      <c r="AZ80" s="1">
        <f>IF(Supuestos!$D$3+C1&lt;100,$AY$9*Supuestos!$C$44,IF(Supuestos!$D$3+C1=100,$AY$9*Supuestos!$C$44,0))</f>
        <v>0</v>
      </c>
      <c r="BA80" s="1">
        <f>IF(Supuestos!$D$3+D1&lt;100,$AY$9*Supuestos!$C$44,IF(Supuestos!$D$3+D1=100,$AY$9*Supuestos!$C$44,0))</f>
        <v>0</v>
      </c>
      <c r="BB80" s="1">
        <f>IF(Supuestos!$D$3+E1&lt;100,$AY$9*Supuestos!$C$44,IF(Supuestos!$D$3+E1=100,$AY$9*Supuestos!$C$44,0))</f>
        <v>0</v>
      </c>
      <c r="BC80" s="1">
        <f>IF(Supuestos!$D$3+F1&lt;100,$AY$9*Supuestos!$C$44,IF(Supuestos!$D$3+F1=100,$AY$9*Supuestos!$C$44,0))</f>
        <v>0</v>
      </c>
      <c r="BD80" s="1">
        <f>IF(Supuestos!$D$3+G1&lt;100,$AY$9*Supuestos!$C$44,IF(Supuestos!$D$3+G1=100,$AY$9*Supuestos!$C$44,0))</f>
        <v>0</v>
      </c>
      <c r="BE80" s="1">
        <f>IF(Supuestos!$D$3+H1&lt;100,$AY$9*Supuestos!$C$44,IF(Supuestos!$D$3+H1=100,$AY$9*Supuestos!$C$44,0))</f>
        <v>0</v>
      </c>
      <c r="BF80" s="1">
        <f>IF(Supuestos!$D$3+I1&lt;100,$AY$9*Supuestos!$C$44,IF(Supuestos!$D$3+I1=100,$AY$9*Supuestos!$C$44,0))</f>
        <v>0</v>
      </c>
      <c r="BG80" s="1">
        <f>IF(Supuestos!$D$3+J1&lt;100,$AY$9*Supuestos!$C$44,IF(Supuestos!$D$3+J1=100,$AY$9*Supuestos!$C$44,0))</f>
        <v>0</v>
      </c>
      <c r="BH80" s="1">
        <f>IF(Supuestos!$D$3+K1&lt;100,$AY$9*Supuestos!$C$44,IF(Supuestos!$D$3+K1=100,$AY$9*Supuestos!$C$44,0))</f>
        <v>0</v>
      </c>
      <c r="BI80" s="1">
        <f>IF(Supuestos!$D$3+L1&lt;100,$AY$9*Supuestos!$C$44,IF(Supuestos!$D$3+L1=100,$AY$9*Supuestos!$C$44,0))</f>
        <v>0</v>
      </c>
      <c r="BJ80" s="1">
        <f>IF(Supuestos!$D$3+M1&lt;100,$AY$9*Supuestos!$C$44,IF(Supuestos!$D$3+M1=100,$AY$9*Supuestos!$C$44,0))</f>
        <v>0</v>
      </c>
      <c r="BK80" s="1">
        <f>IF(Supuestos!$D$3+N1&lt;100,$AY$9*Supuestos!$C$44,IF(Supuestos!$D$3+N1=100,$AY$9*Supuestos!$C$44,0))</f>
        <v>0</v>
      </c>
      <c r="BL80" s="1">
        <f>IF(Supuestos!$D$3+O1&lt;100,$AY$9*Supuestos!$C$44,IF(Supuestos!$D$3+O1=100,$AY$9*Supuestos!$C$44,0))</f>
        <v>0</v>
      </c>
      <c r="BM80" s="1">
        <f>IF(Supuestos!$D$3+P1&lt;100,$AY$9*Supuestos!$C$44,IF(Supuestos!$D$3+P1=100,$AY$9*Supuestos!$C$44,0))</f>
        <v>0</v>
      </c>
      <c r="BN80" s="1">
        <f>IF(Supuestos!$D$3+Q1&lt;100,$AY$9*Supuestos!$C$44,IF(Supuestos!$D$3+Q1=100,$AY$9*Supuestos!$C$44,0))</f>
        <v>0</v>
      </c>
      <c r="BO80" s="1">
        <f>IF(Supuestos!$D$3+R1&lt;100,$AY$9*Supuestos!$C$44,IF(Supuestos!$D$3+R1=100,$AY$9*Supuestos!$C$44,0))</f>
        <v>0</v>
      </c>
      <c r="BP80" s="1">
        <f>IF(Supuestos!$D$3+S1&lt;100,$AY$9*Supuestos!$C$44,IF(Supuestos!$D$3+S1=100,$AY$9*Supuestos!$C$44,0))</f>
        <v>0</v>
      </c>
      <c r="BQ80" s="1">
        <f>IF(Supuestos!$D$3+T1&lt;100,$AY$9*Supuestos!$C$44,IF(Supuestos!$D$3+T1=100,$AY$9*Supuestos!$C$44,0))</f>
        <v>0</v>
      </c>
      <c r="BR80" s="1">
        <f>IF(Supuestos!$D$3+U1&lt;100,$AY$9*Supuestos!$C$44,IF(Supuestos!$D$3+U1=100,$AY$9*Supuestos!$C$44,0))</f>
        <v>0</v>
      </c>
      <c r="BS80" s="1">
        <f>IF(Supuestos!$D$3+V1&lt;100,$AY$9*Supuestos!$C$44,IF(Supuestos!$D$3+V1=100,$AY$9*Supuestos!$C$44,0))</f>
        <v>0</v>
      </c>
      <c r="BT80" s="1">
        <f>IF(Supuestos!$D$3+W1&lt;100,$AY$9*Supuestos!$C$44,IF(Supuestos!$D$3+W1=100,$AY$9*Supuestos!$C$44,0))</f>
        <v>0</v>
      </c>
      <c r="BU80" s="1">
        <f>IF(Supuestos!$D$3+X1&lt;100,$AY$9*Supuestos!$C$44,IF(Supuestos!$D$3+X1=100,$AY$9*Supuestos!$C$44,0))</f>
        <v>0</v>
      </c>
      <c r="BV80" s="1">
        <f>IF(Supuestos!$D$3+Y1&lt;100,$AY$9*Supuestos!$C$44,IF(Supuestos!$D$3+Y1=100,$AY$9*Supuestos!$C$44,0))</f>
        <v>0</v>
      </c>
      <c r="BW80" s="1">
        <f>IF(Supuestos!$D$3+Z1&lt;100,$AY$9*Supuestos!$C$44,IF(Supuestos!$D$3+Z1=100,$AY$9*Supuestos!$C$44,0))</f>
        <v>0</v>
      </c>
      <c r="BX80" s="1">
        <f>IF(Supuestos!$D$3+AA1&lt;100,$AY$9*Supuestos!$C$44,IF(Supuestos!$D$3+AA1=100,$AY$9*Supuestos!$C$44,0))</f>
        <v>0</v>
      </c>
      <c r="BY80" s="1">
        <f>IF(Supuestos!$D$3+AB1&lt;100,$AY$9*Supuestos!$C$44,IF(Supuestos!$D$3+AB1=100,$AY$9*Supuestos!$C$44,0))</f>
        <v>0</v>
      </c>
      <c r="BZ80" s="1">
        <f>IF(Supuestos!$D$3+AC1&lt;100,$AY$9*Supuestos!$C$44,IF(Supuestos!$D$3+AC1=100,$AY$9*Supuestos!$C$44,0))</f>
        <v>0</v>
      </c>
      <c r="CA80" s="1">
        <f>IF(Supuestos!$D$3+AD1&lt;100,$AY$9*Supuestos!$C$44,IF(Supuestos!$D$3+AD1=100,$AY$9*Supuestos!$C$44,0))</f>
        <v>0</v>
      </c>
      <c r="CB80" s="1">
        <f>IF(Supuestos!$D$3+AE1&lt;100,$AY$9*Supuestos!$C$44,IF(Supuestos!$D$3+AE1=100,$AY$9*Supuestos!$C$44,0))</f>
        <v>0</v>
      </c>
      <c r="CC80" s="1">
        <f>IF(Supuestos!$D$3+AF1&lt;100,$AY$9*Supuestos!$C$44,IF(Supuestos!$D$3+AF1=100,$AY$9*Supuestos!$C$44,0))</f>
        <v>0</v>
      </c>
      <c r="CD80" s="1">
        <f>IF(Supuestos!$D$3+AG1&lt;100,$AY$9*Supuestos!$C$44,IF(Supuestos!$D$3+AG1=100,$AY$9*Supuestos!$C$44,0))</f>
        <v>0</v>
      </c>
      <c r="CE80" s="1">
        <f>IF(Supuestos!$D$3+AH1&lt;100,$AY$9*Supuestos!$C$44,IF(Supuestos!$D$3+AH1=100,$AY$9*Supuestos!$C$44,0))</f>
        <v>0</v>
      </c>
      <c r="CF80" s="1">
        <f>IF(Supuestos!$D$3+AI1&lt;100,$AY$9*Supuestos!$C$44,IF(Supuestos!$D$3+AI1=100,$AY$9*Supuestos!$C$44,0))</f>
        <v>0</v>
      </c>
      <c r="CG80" s="1">
        <f>IF(Supuestos!$D$3+AJ1&lt;100,$AY$9*Supuestos!$C$44,IF(Supuestos!$D$3+AJ1=100,$AY$9*Supuestos!$C$44,0))</f>
        <v>0</v>
      </c>
      <c r="CH80" s="1">
        <f>IF(Supuestos!$D$3+AK1&lt;100,$AY$9*Supuestos!$C$44,IF(Supuestos!$D$3+AK1=100,$AY$9*Supuestos!$C$44,0))</f>
        <v>0</v>
      </c>
      <c r="CI80" s="1">
        <f>IF(Supuestos!$D$3+AL1&lt;100,$AY$9*Supuestos!$C$44,IF(Supuestos!$D$3+AL1=100,$AY$9*Supuestos!$C$44,0))</f>
        <v>0</v>
      </c>
      <c r="CJ80" s="1">
        <f>IF(Supuestos!$D$3+AM1&lt;100,$AY$9*Supuestos!$C$44,IF(Supuestos!$D$3+AM1=100,$AY$9*Supuestos!$C$44,0))</f>
        <v>0</v>
      </c>
      <c r="CK80" s="1">
        <f>IF(Supuestos!$D$3+AN1&lt;100,$AY$9*Supuestos!$C$44,IF(Supuestos!$D$3+AN1=100,$AY$9*Supuestos!$C$44,0))</f>
        <v>0</v>
      </c>
      <c r="CL80" s="1">
        <f>IF(Supuestos!$D$3+AO1&lt;100,$AY$9*Supuestos!$C$44,IF(Supuestos!$D$3+AO1=100,$AY$9*Supuestos!$C$44,0))</f>
        <v>0</v>
      </c>
      <c r="CM80" s="1">
        <f>IF(Supuestos!$D$3+AP1&lt;100,$AY$9*Supuestos!$C$44,IF(Supuestos!$D$3+AP1=100,$AY$9*Supuestos!$C$44,0))</f>
        <v>0</v>
      </c>
      <c r="CN80" s="1">
        <f>IF(Supuestos!$D$3+AQ1&lt;100,$AY$9*Supuestos!$C$44,IF(Supuestos!$D$3+AQ1=100,$AY$9*Supuestos!$C$44,0))</f>
        <v>0</v>
      </c>
      <c r="CO80" s="1">
        <f>IF(Supuestos!$D$3+AR1&lt;100,$AY$9*Supuestos!$C$44,IF(Supuestos!$D$3+AR1=100,$AY$9*Supuestos!$C$44,0))</f>
        <v>0</v>
      </c>
      <c r="CP80" s="1">
        <f>IF(Supuestos!$D$3+AS1&lt;100,$AY$9*Supuestos!$C$44,IF(Supuestos!$D$3+AS1=100,$AY$9*Supuestos!$C$44,0))</f>
        <v>0</v>
      </c>
      <c r="CQ80" s="1">
        <f>IF(Supuestos!$D$3+AT1&lt;100,$AY$9*Supuestos!$C$44,IF(Supuestos!$D$3+AT1=100,$AY$9*Supuestos!$C$44,0))</f>
        <v>0</v>
      </c>
      <c r="CR80" s="1">
        <f>IF(Supuestos!$D$3+AU1&lt;100,$AY$9*Supuestos!$C$44,IF(Supuestos!$D$3+AU1=100,$AY$9*Supuestos!$C$44,0))</f>
        <v>0</v>
      </c>
      <c r="CS80" s="1">
        <f>IF(Supuestos!$D$3+AV1&lt;100,$AY$9*Supuestos!$C$44,IF(Supuestos!$D$3+AV1=100,$AY$9*Supuestos!$C$44,0))</f>
        <v>0</v>
      </c>
      <c r="CT80" s="1">
        <f>IF(Supuestos!$D$3+AW1&lt;100,$AY$9*Supuestos!$C$44,IF(Supuestos!$D$3+AW1=100,$AY$9*Supuestos!$C$44,0))</f>
        <v>0</v>
      </c>
      <c r="CU80" s="1">
        <f>IF(Supuestos!$D$3+AX1&lt;100,$AY$9*Supuestos!$C$44,IF(Supuestos!$D$3+AX1=100,$AY$9*Supuestos!$C$44,0))</f>
        <v>0</v>
      </c>
      <c r="CV80" s="1">
        <f>IF(Supuestos!$D$3+AY1&lt;100,$AY$9*Supuestos!$C$44,IF(Supuestos!$D$3+AY1=100,$AY$9*Supuestos!$C$44,0))</f>
        <v>0</v>
      </c>
      <c r="CW80" s="1">
        <f>IF(Supuestos!$D$3+AZ1&lt;100,$AY$9*Supuestos!$C$44,IF(Supuestos!$D$3+AZ1=100,$AY$9*Supuestos!$C$44,0))</f>
        <v>0</v>
      </c>
      <c r="CX80" s="1">
        <f>IF(Supuestos!$D$3+BA1&lt;100,$AY$9*Supuestos!$C$44,IF(Supuestos!$D$3+BA1=100,$AY$9*Supuestos!$C$44,0))</f>
        <v>0</v>
      </c>
      <c r="EZ80" s="1">
        <f>IF(Supuestos!$D$3+DC1&lt;100,$AY$9*Supuestos!$C$44,IF(Supuestos!$D$3+DC1=100,$AY$9*Supuestos!$C$44,0))</f>
        <v>0</v>
      </c>
      <c r="FA80" s="1">
        <f>IF(Supuestos!$D$3+DD1&lt;100,$AY$9*Supuestos!$C$44,IF(Supuestos!$D$3+DD1=100,$AY$9*Supuestos!$C$44,0))</f>
        <v>0</v>
      </c>
      <c r="FB80" s="1">
        <f>IF(Supuestos!$D$3+DE1&lt;100,$AY$9*Supuestos!$C$44,IF(Supuestos!$D$3+DE1=100,$AY$9*Supuestos!$C$44,0))</f>
        <v>0</v>
      </c>
      <c r="FC80" s="1">
        <f>IF(Supuestos!$D$3+DF1&lt;100,$AY$9*Supuestos!$C$44,IF(Supuestos!$D$3+DF1=100,$AY$9*Supuestos!$C$44,0))</f>
        <v>0</v>
      </c>
      <c r="FD80" s="1">
        <f>IF(Supuestos!$D$3+DG1&lt;100,$AY$9*Supuestos!$C$44,IF(Supuestos!$D$3+DG1=100,$AY$9*Supuestos!$C$44,0))</f>
        <v>0</v>
      </c>
      <c r="FE80" s="1">
        <f>IF(Supuestos!$D$3+DH1&lt;100,$AY$9*Supuestos!$C$44,IF(Supuestos!$D$3+DH1=100,$AY$9*Supuestos!$C$44,0))</f>
        <v>0</v>
      </c>
      <c r="FF80" s="1">
        <f>IF(Supuestos!$D$3+DI1&lt;100,$AY$9*Supuestos!$C$44,IF(Supuestos!$D$3+DI1=100,$AY$9*Supuestos!$C$44,0))</f>
        <v>0</v>
      </c>
      <c r="FG80" s="1">
        <f>IF(Supuestos!$D$3+DJ1&lt;100,$AY$9*Supuestos!$C$44,IF(Supuestos!$D$3+DJ1=100,$AY$9*Supuestos!$C$44,0))</f>
        <v>0</v>
      </c>
      <c r="FH80" s="1">
        <f>IF(Supuestos!$D$3+DK1&lt;100,$AY$9*Supuestos!$C$44,IF(Supuestos!$D$3+DK1=100,$AY$9*Supuestos!$C$44,0))</f>
        <v>0</v>
      </c>
      <c r="FI80" s="1">
        <f>IF(Supuestos!$D$3+DL1&lt;100,$AY$9*Supuestos!$C$44,IF(Supuestos!$D$3+DL1=100,$AY$9*Supuestos!$C$44,0))</f>
        <v>0</v>
      </c>
      <c r="FJ80" s="1">
        <f>IF(Supuestos!$D$3+DM1&lt;100,$AY$9*Supuestos!$C$44,IF(Supuestos!$D$3+DM1=100,$AY$9*Supuestos!$C$44,0))</f>
        <v>0</v>
      </c>
      <c r="FK80" s="1">
        <f>IF(Supuestos!$D$3+DN1&lt;100,$AY$9*Supuestos!$C$44,IF(Supuestos!$D$3+DN1=100,$AY$9*Supuestos!$C$44,0))</f>
        <v>0</v>
      </c>
      <c r="FL80" s="1">
        <f>IF(Supuestos!$D$3+DO1&lt;100,$AY$9*Supuestos!$C$44,IF(Supuestos!$D$3+DO1=100,$AY$9*Supuestos!$C$44,0))</f>
        <v>0</v>
      </c>
      <c r="FM80" s="1">
        <f>IF(Supuestos!$D$3+DP1&lt;100,$AY$9*Supuestos!$C$44,IF(Supuestos!$D$3+DP1=100,$AY$9*Supuestos!$C$44,0))</f>
        <v>0</v>
      </c>
      <c r="FN80" s="1">
        <f>IF(Supuestos!$D$3+DQ1&lt;100,$AY$9*Supuestos!$C$44,IF(Supuestos!$D$3+DQ1=100,$AY$9*Supuestos!$C$44,0))</f>
        <v>0</v>
      </c>
      <c r="FO80" s="1">
        <f>IF(Supuestos!$D$3+DR1&lt;100,$AY$9*Supuestos!$C$44,IF(Supuestos!$D$3+DR1=100,$AY$9*Supuestos!$C$44,0))</f>
        <v>0</v>
      </c>
      <c r="FP80" s="1">
        <f>IF(Supuestos!$D$3+DS1&lt;100,$AY$9*Supuestos!$C$44,IF(Supuestos!$D$3+DS1=100,$AY$9*Supuestos!$C$44,0))</f>
        <v>0</v>
      </c>
      <c r="FQ80" s="1">
        <f>IF(Supuestos!$D$3+DT1&lt;100,$AY$9*Supuestos!$C$44,IF(Supuestos!$D$3+DT1=100,$AY$9*Supuestos!$C$44,0))</f>
        <v>0</v>
      </c>
      <c r="FR80" s="1">
        <f>IF(Supuestos!$D$3+DU1&lt;100,$AY$9*Supuestos!$C$44,IF(Supuestos!$D$3+DU1=100,$AY$9*Supuestos!$C$44,0))</f>
        <v>0</v>
      </c>
      <c r="FS80" s="1">
        <f>IF(Supuestos!$D$3+DV1&lt;100,$AY$9*Supuestos!$C$44,IF(Supuestos!$D$3+DV1=100,$AY$9*Supuestos!$C$44,0))</f>
        <v>0</v>
      </c>
      <c r="FT80" s="1">
        <f>IF(Supuestos!$D$3+DW1&lt;100,$AY$9*Supuestos!$C$44,IF(Supuestos!$D$3+DW1=100,$AY$9*Supuestos!$C$44,0))</f>
        <v>0</v>
      </c>
      <c r="FU80" s="1">
        <f>IF(Supuestos!$D$3+DX1&lt;100,$AY$9*Supuestos!$C$44,IF(Supuestos!$D$3+DX1=100,$AY$9*Supuestos!$C$44,0))</f>
        <v>0</v>
      </c>
      <c r="FV80" s="1">
        <f>IF(Supuestos!$D$3+DY1&lt;100,$AY$9*Supuestos!$C$44,IF(Supuestos!$D$3+DY1=100,$AY$9*Supuestos!$C$44,0))</f>
        <v>0</v>
      </c>
      <c r="FW80" s="1">
        <f>IF(Supuestos!$D$3+DZ1&lt;100,$AY$9*Supuestos!$C$44,IF(Supuestos!$D$3+DZ1=100,$AY$9*Supuestos!$C$44,0))</f>
        <v>0</v>
      </c>
      <c r="FX80" s="1">
        <f>IF(Supuestos!$D$3+EA1&lt;100,$AY$9*Supuestos!$C$44,IF(Supuestos!$D$3+EA1=100,$AY$9*Supuestos!$C$44,0))</f>
        <v>0</v>
      </c>
      <c r="FY80" s="1">
        <f>IF(Supuestos!$D$3+EB1&lt;100,$AY$9*Supuestos!$C$44,IF(Supuestos!$D$3+EB1=100,$AY$9*Supuestos!$C$44,0))</f>
        <v>0</v>
      </c>
      <c r="FZ80" s="1">
        <f>IF(Supuestos!$D$3+EC1&lt;100,$AY$9*Supuestos!$C$44,IF(Supuestos!$D$3+EC1=100,$AY$9*Supuestos!$C$44,0))</f>
        <v>0</v>
      </c>
      <c r="GA80" s="1">
        <f>IF(Supuestos!$D$3+ED1&lt;100,$AY$9*Supuestos!$C$44,IF(Supuestos!$D$3+ED1=100,$AY$9*Supuestos!$C$44,0))</f>
        <v>0</v>
      </c>
      <c r="GB80" s="1">
        <f>IF(Supuestos!$D$3+EE1&lt;100,$AY$9*Supuestos!$C$44,IF(Supuestos!$D$3+EE1=100,$AY$9*Supuestos!$C$44,0))</f>
        <v>0</v>
      </c>
      <c r="GC80" s="1">
        <f>IF(Supuestos!$D$3+EF1&lt;100,$AY$9*Supuestos!$C$44,IF(Supuestos!$D$3+EF1=100,$AY$9*Supuestos!$C$44,0))</f>
        <v>0</v>
      </c>
      <c r="GD80" s="1">
        <f>IF(Supuestos!$D$3+EG1&lt;100,$AY$9*Supuestos!$C$44,IF(Supuestos!$D$3+EG1=100,$AY$9*Supuestos!$C$44,0))</f>
        <v>0</v>
      </c>
      <c r="GE80" s="1">
        <f>IF(Supuestos!$D$3+EH1&lt;100,$AY$9*Supuestos!$C$44,IF(Supuestos!$D$3+EH1=100,$AY$9*Supuestos!$C$44,0))</f>
        <v>0</v>
      </c>
      <c r="GF80" s="1">
        <f>IF(Supuestos!$D$3+EI1&lt;100,$AY$9*Supuestos!$C$44,IF(Supuestos!$D$3+EI1=100,$AY$9*Supuestos!$C$44,0))</f>
        <v>0</v>
      </c>
      <c r="GG80" s="1">
        <f>IF(Supuestos!$D$3+EJ1&lt;100,$AY$9*Supuestos!$C$44,IF(Supuestos!$D$3+EJ1=100,$AY$9*Supuestos!$C$44,0))</f>
        <v>0</v>
      </c>
      <c r="GH80" s="1">
        <f>IF(Supuestos!$D$3+EK1&lt;100,$AY$9*Supuestos!$C$44,IF(Supuestos!$D$3+EK1=100,$AY$9*Supuestos!$C$44,0))</f>
        <v>0</v>
      </c>
      <c r="GI80" s="1">
        <f>IF(Supuestos!$D$3+EL1&lt;100,$AY$9*Supuestos!$C$44,IF(Supuestos!$D$3+EL1=100,$AY$9*Supuestos!$C$44,0))</f>
        <v>0</v>
      </c>
      <c r="GJ80" s="1">
        <f>IF(Supuestos!$D$3+EM1&lt;100,$AY$9*Supuestos!$C$44,IF(Supuestos!$D$3+EM1=100,$AY$9*Supuestos!$C$44,0))</f>
        <v>0</v>
      </c>
      <c r="GK80" s="1">
        <f>IF(Supuestos!$D$3+EN1&lt;100,$AY$9*Supuestos!$C$44,IF(Supuestos!$D$3+EN1=100,$AY$9*Supuestos!$C$44,0))</f>
        <v>0</v>
      </c>
      <c r="GL80" s="1">
        <f>IF(Supuestos!$D$3+EO1&lt;100,$AY$9*Supuestos!$C$44,IF(Supuestos!$D$3+EO1=100,$AY$9*Supuestos!$C$44,0))</f>
        <v>0</v>
      </c>
      <c r="GM80" s="1">
        <f>IF(Supuestos!$D$3+EP1&lt;100,$AY$9*Supuestos!$C$44,IF(Supuestos!$D$3+EP1=100,$AY$9*Supuestos!$C$44,0))</f>
        <v>0</v>
      </c>
      <c r="GN80" s="1">
        <f>IF(Supuestos!$D$3+EQ1&lt;100,$AY$9*Supuestos!$C$44,IF(Supuestos!$D$3+EQ1=100,$AY$9*Supuestos!$C$44,0))</f>
        <v>0</v>
      </c>
      <c r="GO80" s="1">
        <f>IF(Supuestos!$D$3+ER1&lt;100,$AY$9*Supuestos!$C$44,IF(Supuestos!$D$3+ER1=100,$AY$9*Supuestos!$C$44,0))</f>
        <v>0</v>
      </c>
      <c r="GP80" s="1">
        <f>IF(Supuestos!$D$3+ES1&lt;100,$AY$9*Supuestos!$C$44,IF(Supuestos!$D$3+ES1=100,$AY$9*Supuestos!$C$44,0))</f>
        <v>0</v>
      </c>
    </row>
    <row r="81" spans="1:230" x14ac:dyDescent="0.35">
      <c r="A81" s="128">
        <v>50</v>
      </c>
      <c r="AY81" s="129"/>
      <c r="AZ81" s="1">
        <f>AZ$9*Supuestos!$D$3*Supuestos!$C$44</f>
        <v>0</v>
      </c>
      <c r="BA81" s="1">
        <f>IF(Supuestos!$D$3+C1&lt;100,$AZ$9*Supuestos!$C$44,IF(Supuestos!$D$3+C1=100,$AZ$9*Supuestos!$C$44,0))</f>
        <v>0</v>
      </c>
      <c r="BB81" s="1">
        <f>IF(Supuestos!$D$3+D1&lt;100,$AZ$9*Supuestos!$C$44,IF(Supuestos!$D$3+D1=100,$AZ$9*Supuestos!$C$44,0))</f>
        <v>0</v>
      </c>
      <c r="BC81" s="1">
        <f>IF(Supuestos!$D$3+E1&lt;100,$AZ$9*Supuestos!$C$44,IF(Supuestos!$D$3+E1=100,$AZ$9*Supuestos!$C$44,0))</f>
        <v>0</v>
      </c>
      <c r="BD81" s="1">
        <f>IF(Supuestos!$D$3+F1&lt;100,$AZ$9*Supuestos!$C$44,IF(Supuestos!$D$3+F1=100,$AZ$9*Supuestos!$C$44,0))</f>
        <v>0</v>
      </c>
      <c r="BE81" s="1">
        <f>IF(Supuestos!$D$3+G1&lt;100,$AZ$9*Supuestos!$C$44,IF(Supuestos!$D$3+G1=100,$AZ$9*Supuestos!$C$44,0))</f>
        <v>0</v>
      </c>
      <c r="BF81" s="1">
        <f>IF(Supuestos!$D$3+H1&lt;100,$AZ$9*Supuestos!$C$44,IF(Supuestos!$D$3+H1=100,$AZ$9*Supuestos!$C$44,0))</f>
        <v>0</v>
      </c>
      <c r="BG81" s="1">
        <f>IF(Supuestos!$D$3+I1&lt;100,$AZ$9*Supuestos!$C$44,IF(Supuestos!$D$3+I1=100,$AZ$9*Supuestos!$C$44,0))</f>
        <v>0</v>
      </c>
      <c r="BH81" s="1">
        <f>IF(Supuestos!$D$3+J1&lt;100,$AZ$9*Supuestos!$C$44,IF(Supuestos!$D$3+J1=100,$AZ$9*Supuestos!$C$44,0))</f>
        <v>0</v>
      </c>
      <c r="BI81" s="1">
        <f>IF(Supuestos!$D$3+K1&lt;100,$AZ$9*Supuestos!$C$44,IF(Supuestos!$D$3+K1=100,$AZ$9*Supuestos!$C$44,0))</f>
        <v>0</v>
      </c>
      <c r="BJ81" s="1">
        <f>IF(Supuestos!$D$3+L1&lt;100,$AZ$9*Supuestos!$C$44,IF(Supuestos!$D$3+L1=100,$AZ$9*Supuestos!$C$44,0))</f>
        <v>0</v>
      </c>
      <c r="BK81" s="1">
        <f>IF(Supuestos!$D$3+M1&lt;100,$AZ$9*Supuestos!$C$44,IF(Supuestos!$D$3+M1=100,$AZ$9*Supuestos!$C$44,0))</f>
        <v>0</v>
      </c>
      <c r="BL81" s="1">
        <f>IF(Supuestos!$D$3+N1&lt;100,$AZ$9*Supuestos!$C$44,IF(Supuestos!$D$3+N1=100,$AZ$9*Supuestos!$C$44,0))</f>
        <v>0</v>
      </c>
      <c r="BM81" s="1">
        <f>IF(Supuestos!$D$3+O1&lt;100,$AZ$9*Supuestos!$C$44,IF(Supuestos!$D$3+O1=100,$AZ$9*Supuestos!$C$44,0))</f>
        <v>0</v>
      </c>
      <c r="BN81" s="1">
        <f>IF(Supuestos!$D$3+P1&lt;100,$AZ$9*Supuestos!$C$44,IF(Supuestos!$D$3+P1=100,$AZ$9*Supuestos!$C$44,0))</f>
        <v>0</v>
      </c>
      <c r="BO81" s="1">
        <f>IF(Supuestos!$D$3+Q1&lt;100,$AZ$9*Supuestos!$C$44,IF(Supuestos!$D$3+Q1=100,$AZ$9*Supuestos!$C$44,0))</f>
        <v>0</v>
      </c>
      <c r="BP81" s="1">
        <f>IF(Supuestos!$D$3+R1&lt;100,$AZ$9*Supuestos!$C$44,IF(Supuestos!$D$3+R1=100,$AZ$9*Supuestos!$C$44,0))</f>
        <v>0</v>
      </c>
      <c r="BQ81" s="1">
        <f>IF(Supuestos!$D$3+S1&lt;100,$AZ$9*Supuestos!$C$44,IF(Supuestos!$D$3+S1=100,$AZ$9*Supuestos!$C$44,0))</f>
        <v>0</v>
      </c>
      <c r="BR81" s="1">
        <f>IF(Supuestos!$D$3+T1&lt;100,$AZ$9*Supuestos!$C$44,IF(Supuestos!$D$3+T1=100,$AZ$9*Supuestos!$C$44,0))</f>
        <v>0</v>
      </c>
      <c r="BS81" s="1">
        <f>IF(Supuestos!$D$3+U1&lt;100,$AZ$9*Supuestos!$C$44,IF(Supuestos!$D$3+U1=100,$AZ$9*Supuestos!$C$44,0))</f>
        <v>0</v>
      </c>
      <c r="BT81" s="1">
        <f>IF(Supuestos!$D$3+V1&lt;100,$AZ$9*Supuestos!$C$44,IF(Supuestos!$D$3+V1=100,$AZ$9*Supuestos!$C$44,0))</f>
        <v>0</v>
      </c>
      <c r="BU81" s="1">
        <f>IF(Supuestos!$D$3+W1&lt;100,$AZ$9*Supuestos!$C$44,IF(Supuestos!$D$3+W1=100,$AZ$9*Supuestos!$C$44,0))</f>
        <v>0</v>
      </c>
      <c r="BV81" s="1">
        <f>IF(Supuestos!$D$3+X1&lt;100,$AZ$9*Supuestos!$C$44,IF(Supuestos!$D$3+X1=100,$AZ$9*Supuestos!$C$44,0))</f>
        <v>0</v>
      </c>
      <c r="BW81" s="1">
        <f>IF(Supuestos!$D$3+Y1&lt;100,$AZ$9*Supuestos!$C$44,IF(Supuestos!$D$3+Y1=100,$AZ$9*Supuestos!$C$44,0))</f>
        <v>0</v>
      </c>
      <c r="BX81" s="1">
        <f>IF(Supuestos!$D$3+Z1&lt;100,$AZ$9*Supuestos!$C$44,IF(Supuestos!$D$3+Z1=100,$AZ$9*Supuestos!$C$44,0))</f>
        <v>0</v>
      </c>
      <c r="BY81" s="1">
        <f>IF(Supuestos!$D$3+AA1&lt;100,$AZ$9*Supuestos!$C$44,IF(Supuestos!$D$3+AA1=100,$AZ$9*Supuestos!$C$44,0))</f>
        <v>0</v>
      </c>
      <c r="BZ81" s="1">
        <f>IF(Supuestos!$D$3+AB1&lt;100,$AZ$9*Supuestos!$C$44,IF(Supuestos!$D$3+AB1=100,$AZ$9*Supuestos!$C$44,0))</f>
        <v>0</v>
      </c>
      <c r="CA81" s="1">
        <f>IF(Supuestos!$D$3+AC1&lt;100,$AZ$9*Supuestos!$C$44,IF(Supuestos!$D$3+AC1=100,$AZ$9*Supuestos!$C$44,0))</f>
        <v>0</v>
      </c>
      <c r="CB81" s="1">
        <f>IF(Supuestos!$D$3+AD1&lt;100,$AZ$9*Supuestos!$C$44,IF(Supuestos!$D$3+AD1=100,$AZ$9*Supuestos!$C$44,0))</f>
        <v>0</v>
      </c>
      <c r="CC81" s="1">
        <f>IF(Supuestos!$D$3+AE1&lt;100,$AZ$9*Supuestos!$C$44,IF(Supuestos!$D$3+AE1=100,$AZ$9*Supuestos!$C$44,0))</f>
        <v>0</v>
      </c>
      <c r="CD81" s="1">
        <f>IF(Supuestos!$D$3+AF1&lt;100,$AZ$9*Supuestos!$C$44,IF(Supuestos!$D$3+AF1=100,$AZ$9*Supuestos!$C$44,0))</f>
        <v>0</v>
      </c>
      <c r="CE81" s="1">
        <f>IF(Supuestos!$D$3+AG1&lt;100,$AZ$9*Supuestos!$C$44,IF(Supuestos!$D$3+AG1=100,$AZ$9*Supuestos!$C$44,0))</f>
        <v>0</v>
      </c>
      <c r="CF81" s="1">
        <f>IF(Supuestos!$D$3+AH1&lt;100,$AZ$9*Supuestos!$C$44,IF(Supuestos!$D$3+AH1=100,$AZ$9*Supuestos!$C$44,0))</f>
        <v>0</v>
      </c>
      <c r="CG81" s="1">
        <f>IF(Supuestos!$D$3+AI1&lt;100,$AZ$9*Supuestos!$C$44,IF(Supuestos!$D$3+AI1=100,$AZ$9*Supuestos!$C$44,0))</f>
        <v>0</v>
      </c>
      <c r="CH81" s="1">
        <f>IF(Supuestos!$D$3+AJ1&lt;100,$AZ$9*Supuestos!$C$44,IF(Supuestos!$D$3+AJ1=100,$AZ$9*Supuestos!$C$44,0))</f>
        <v>0</v>
      </c>
      <c r="CI81" s="1">
        <f>IF(Supuestos!$D$3+AK1&lt;100,$AZ$9*Supuestos!$C$44,IF(Supuestos!$D$3+AK1=100,$AZ$9*Supuestos!$C$44,0))</f>
        <v>0</v>
      </c>
      <c r="CJ81" s="1">
        <f>IF(Supuestos!$D$3+AL1&lt;100,$AZ$9*Supuestos!$C$44,IF(Supuestos!$D$3+AL1=100,$AZ$9*Supuestos!$C$44,0))</f>
        <v>0</v>
      </c>
      <c r="CK81" s="1">
        <f>IF(Supuestos!$D$3+AM1&lt;100,$AZ$9*Supuestos!$C$44,IF(Supuestos!$D$3+AM1=100,$AZ$9*Supuestos!$C$44,0))</f>
        <v>0</v>
      </c>
      <c r="CL81" s="1">
        <f>IF(Supuestos!$D$3+AN1&lt;100,$AZ$9*Supuestos!$C$44,IF(Supuestos!$D$3+AN1=100,$AZ$9*Supuestos!$C$44,0))</f>
        <v>0</v>
      </c>
      <c r="CM81" s="1">
        <f>IF(Supuestos!$D$3+AO1&lt;100,$AZ$9*Supuestos!$C$44,IF(Supuestos!$D$3+AO1=100,$AZ$9*Supuestos!$C$44,0))</f>
        <v>0</v>
      </c>
      <c r="CN81" s="1">
        <f>IF(Supuestos!$D$3+AP1&lt;100,$AZ$9*Supuestos!$C$44,IF(Supuestos!$D$3+AP1=100,$AZ$9*Supuestos!$C$44,0))</f>
        <v>0</v>
      </c>
      <c r="CO81" s="1">
        <f>IF(Supuestos!$D$3+AQ1&lt;100,$AZ$9*Supuestos!$C$44,IF(Supuestos!$D$3+AQ1=100,$AZ$9*Supuestos!$C$44,0))</f>
        <v>0</v>
      </c>
      <c r="CP81" s="1">
        <f>IF(Supuestos!$D$3+AR1&lt;100,$AZ$9*Supuestos!$C$44,IF(Supuestos!$D$3+AR1=100,$AZ$9*Supuestos!$C$44,0))</f>
        <v>0</v>
      </c>
      <c r="CQ81" s="1">
        <f>IF(Supuestos!$D$3+AS1&lt;100,$AZ$9*Supuestos!$C$44,IF(Supuestos!$D$3+AS1=100,$AZ$9*Supuestos!$C$44,0))</f>
        <v>0</v>
      </c>
      <c r="CR81" s="1">
        <f>IF(Supuestos!$D$3+AT1&lt;100,$AZ$9*Supuestos!$C$44,IF(Supuestos!$D$3+AT1=100,$AZ$9*Supuestos!$C$44,0))</f>
        <v>0</v>
      </c>
      <c r="CS81" s="1">
        <f>IF(Supuestos!$D$3+AU1&lt;100,$AZ$9*Supuestos!$C$44,IF(Supuestos!$D$3+AU1=100,$AZ$9*Supuestos!$C$44,0))</f>
        <v>0</v>
      </c>
      <c r="CT81" s="1">
        <f>IF(Supuestos!$D$3+AV1&lt;100,$AZ$9*Supuestos!$C$44,IF(Supuestos!$D$3+AV1=100,$AZ$9*Supuestos!$C$44,0))</f>
        <v>0</v>
      </c>
      <c r="CU81" s="1">
        <f>IF(Supuestos!$D$3+AW1&lt;100,$AZ$9*Supuestos!$C$44,IF(Supuestos!$D$3+AW1=100,$AZ$9*Supuestos!$C$44,0))</f>
        <v>0</v>
      </c>
      <c r="CV81" s="1">
        <f>IF(Supuestos!$D$3+AX1&lt;100,$AZ$9*Supuestos!$C$44,IF(Supuestos!$D$3+AX1=100,$AZ$9*Supuestos!$C$44,0))</f>
        <v>0</v>
      </c>
      <c r="CW81" s="1">
        <f>IF(Supuestos!$D$3+AY1&lt;100,$AZ$9*Supuestos!$C$44,IF(Supuestos!$D$3+AY1=100,$AZ$9*Supuestos!$C$44,0))</f>
        <v>0</v>
      </c>
      <c r="CX81" s="1">
        <f>IF(Supuestos!$D$3+AZ1&lt;100,$AZ$9*Supuestos!$C$44,IF(Supuestos!$D$3+AZ1=100,$AZ$9*Supuestos!$C$44,0))</f>
        <v>0</v>
      </c>
      <c r="EZ81" s="1">
        <f>IF(Supuestos!$D$3+DB1&lt;100,$AZ$9*Supuestos!$C$44,IF(Supuestos!$D$3+DB1=100,$AZ$9*Supuestos!$C$44,0))</f>
        <v>0</v>
      </c>
      <c r="FA81" s="1">
        <f>IF(Supuestos!$D$3+DC1&lt;100,$AZ$9*Supuestos!$C$44,IF(Supuestos!$D$3+DC1=100,$AZ$9*Supuestos!$C$44,0))</f>
        <v>0</v>
      </c>
      <c r="FB81" s="1">
        <f>IF(Supuestos!$D$3+DD1&lt;100,$AZ$9*Supuestos!$C$44,IF(Supuestos!$D$3+DD1=100,$AZ$9*Supuestos!$C$44,0))</f>
        <v>0</v>
      </c>
      <c r="FC81" s="1">
        <f>IF(Supuestos!$D$3+DE1&lt;100,$AZ$9*Supuestos!$C$44,IF(Supuestos!$D$3+DE1=100,$AZ$9*Supuestos!$C$44,0))</f>
        <v>0</v>
      </c>
      <c r="FD81" s="1">
        <f>IF(Supuestos!$D$3+DF1&lt;100,$AZ$9*Supuestos!$C$44,IF(Supuestos!$D$3+DF1=100,$AZ$9*Supuestos!$C$44,0))</f>
        <v>0</v>
      </c>
      <c r="FE81" s="1">
        <f>IF(Supuestos!$D$3+DG1&lt;100,$AZ$9*Supuestos!$C$44,IF(Supuestos!$D$3+DG1=100,$AZ$9*Supuestos!$C$44,0))</f>
        <v>0</v>
      </c>
      <c r="FF81" s="1">
        <f>IF(Supuestos!$D$3+DH1&lt;100,$AZ$9*Supuestos!$C$44,IF(Supuestos!$D$3+DH1=100,$AZ$9*Supuestos!$C$44,0))</f>
        <v>0</v>
      </c>
      <c r="FG81" s="1">
        <f>IF(Supuestos!$D$3+DI1&lt;100,$AZ$9*Supuestos!$C$44,IF(Supuestos!$D$3+DI1=100,$AZ$9*Supuestos!$C$44,0))</f>
        <v>0</v>
      </c>
      <c r="FH81" s="1">
        <f>IF(Supuestos!$D$3+DJ1&lt;100,$AZ$9*Supuestos!$C$44,IF(Supuestos!$D$3+DJ1=100,$AZ$9*Supuestos!$C$44,0))</f>
        <v>0</v>
      </c>
      <c r="FI81" s="1">
        <f>IF(Supuestos!$D$3+DK1&lt;100,$AZ$9*Supuestos!$C$44,IF(Supuestos!$D$3+DK1=100,$AZ$9*Supuestos!$C$44,0))</f>
        <v>0</v>
      </c>
      <c r="FJ81" s="1">
        <f>IF(Supuestos!$D$3+DL1&lt;100,$AZ$9*Supuestos!$C$44,IF(Supuestos!$D$3+DL1=100,$AZ$9*Supuestos!$C$44,0))</f>
        <v>0</v>
      </c>
      <c r="FK81" s="1">
        <f>IF(Supuestos!$D$3+DM1&lt;100,$AZ$9*Supuestos!$C$44,IF(Supuestos!$D$3+DM1=100,$AZ$9*Supuestos!$C$44,0))</f>
        <v>0</v>
      </c>
      <c r="FL81" s="1">
        <f>IF(Supuestos!$D$3+DN1&lt;100,$AZ$9*Supuestos!$C$44,IF(Supuestos!$D$3+DN1=100,$AZ$9*Supuestos!$C$44,0))</f>
        <v>0</v>
      </c>
      <c r="FM81" s="1">
        <f>IF(Supuestos!$D$3+DO1&lt;100,$AZ$9*Supuestos!$C$44,IF(Supuestos!$D$3+DO1=100,$AZ$9*Supuestos!$C$44,0))</f>
        <v>0</v>
      </c>
      <c r="FN81" s="1">
        <f>IF(Supuestos!$D$3+DP1&lt;100,$AZ$9*Supuestos!$C$44,IF(Supuestos!$D$3+DP1=100,$AZ$9*Supuestos!$C$44,0))</f>
        <v>0</v>
      </c>
      <c r="FO81" s="1">
        <f>IF(Supuestos!$D$3+DQ1&lt;100,$AZ$9*Supuestos!$C$44,IF(Supuestos!$D$3+DQ1=100,$AZ$9*Supuestos!$C$44,0))</f>
        <v>0</v>
      </c>
      <c r="FP81" s="1">
        <f>IF(Supuestos!$D$3+DR1&lt;100,$AZ$9*Supuestos!$C$44,IF(Supuestos!$D$3+DR1=100,$AZ$9*Supuestos!$C$44,0))</f>
        <v>0</v>
      </c>
      <c r="FQ81" s="1">
        <f>IF(Supuestos!$D$3+DS1&lt;100,$AZ$9*Supuestos!$C$44,IF(Supuestos!$D$3+DS1=100,$AZ$9*Supuestos!$C$44,0))</f>
        <v>0</v>
      </c>
      <c r="FR81" s="1">
        <f>IF(Supuestos!$D$3+DT1&lt;100,$AZ$9*Supuestos!$C$44,IF(Supuestos!$D$3+DT1=100,$AZ$9*Supuestos!$C$44,0))</f>
        <v>0</v>
      </c>
      <c r="FS81" s="1">
        <f>IF(Supuestos!$D$3+DU1&lt;100,$AZ$9*Supuestos!$C$44,IF(Supuestos!$D$3+DU1=100,$AZ$9*Supuestos!$C$44,0))</f>
        <v>0</v>
      </c>
      <c r="FT81" s="1">
        <f>IF(Supuestos!$D$3+DV1&lt;100,$AZ$9*Supuestos!$C$44,IF(Supuestos!$D$3+DV1=100,$AZ$9*Supuestos!$C$44,0))</f>
        <v>0</v>
      </c>
      <c r="FU81" s="1">
        <f>IF(Supuestos!$D$3+DW1&lt;100,$AZ$9*Supuestos!$C$44,IF(Supuestos!$D$3+DW1=100,$AZ$9*Supuestos!$C$44,0))</f>
        <v>0</v>
      </c>
      <c r="FV81" s="1">
        <f>IF(Supuestos!$D$3+DX1&lt;100,$AZ$9*Supuestos!$C$44,IF(Supuestos!$D$3+DX1=100,$AZ$9*Supuestos!$C$44,0))</f>
        <v>0</v>
      </c>
      <c r="FW81" s="1">
        <f>IF(Supuestos!$D$3+DY1&lt;100,$AZ$9*Supuestos!$C$44,IF(Supuestos!$D$3+DY1=100,$AZ$9*Supuestos!$C$44,0))</f>
        <v>0</v>
      </c>
      <c r="FX81" s="1">
        <f>IF(Supuestos!$D$3+DZ1&lt;100,$AZ$9*Supuestos!$C$44,IF(Supuestos!$D$3+DZ1=100,$AZ$9*Supuestos!$C$44,0))</f>
        <v>0</v>
      </c>
      <c r="FY81" s="1">
        <f>IF(Supuestos!$D$3+EA1&lt;100,$AZ$9*Supuestos!$C$44,IF(Supuestos!$D$3+EA1=100,$AZ$9*Supuestos!$C$44,0))</f>
        <v>0</v>
      </c>
      <c r="FZ81" s="1">
        <f>IF(Supuestos!$D$3+EB1&lt;100,$AZ$9*Supuestos!$C$44,IF(Supuestos!$D$3+EB1=100,$AZ$9*Supuestos!$C$44,0))</f>
        <v>0</v>
      </c>
      <c r="GA81" s="1">
        <f>IF(Supuestos!$D$3+EC1&lt;100,$AZ$9*Supuestos!$C$44,IF(Supuestos!$D$3+EC1=100,$AZ$9*Supuestos!$C$44,0))</f>
        <v>0</v>
      </c>
      <c r="GB81" s="1">
        <f>IF(Supuestos!$D$3+ED1&lt;100,$AZ$9*Supuestos!$C$44,IF(Supuestos!$D$3+ED1=100,$AZ$9*Supuestos!$C$44,0))</f>
        <v>0</v>
      </c>
      <c r="GC81" s="1">
        <f>IF(Supuestos!$D$3+EE1&lt;100,$AZ$9*Supuestos!$C$44,IF(Supuestos!$D$3+EE1=100,$AZ$9*Supuestos!$C$44,0))</f>
        <v>0</v>
      </c>
      <c r="GD81" s="1">
        <f>IF(Supuestos!$D$3+EF1&lt;100,$AZ$9*Supuestos!$C$44,IF(Supuestos!$D$3+EF1=100,$AZ$9*Supuestos!$C$44,0))</f>
        <v>0</v>
      </c>
      <c r="GE81" s="1">
        <f>IF(Supuestos!$D$3+EG1&lt;100,$AZ$9*Supuestos!$C$44,IF(Supuestos!$D$3+EG1=100,$AZ$9*Supuestos!$C$44,0))</f>
        <v>0</v>
      </c>
      <c r="GF81" s="1">
        <f>IF(Supuestos!$D$3+EH1&lt;100,$AZ$9*Supuestos!$C$44,IF(Supuestos!$D$3+EH1=100,$AZ$9*Supuestos!$C$44,0))</f>
        <v>0</v>
      </c>
      <c r="GG81" s="1">
        <f>IF(Supuestos!$D$3+EI1&lt;100,$AZ$9*Supuestos!$C$44,IF(Supuestos!$D$3+EI1=100,$AZ$9*Supuestos!$C$44,0))</f>
        <v>0</v>
      </c>
      <c r="GH81" s="1">
        <f>IF(Supuestos!$D$3+EJ1&lt;100,$AZ$9*Supuestos!$C$44,IF(Supuestos!$D$3+EJ1=100,$AZ$9*Supuestos!$C$44,0))</f>
        <v>0</v>
      </c>
      <c r="GI81" s="1">
        <f>IF(Supuestos!$D$3+EK1&lt;100,$AZ$9*Supuestos!$C$44,IF(Supuestos!$D$3+EK1=100,$AZ$9*Supuestos!$C$44,0))</f>
        <v>0</v>
      </c>
      <c r="GJ81" s="1">
        <f>IF(Supuestos!$D$3+EL1&lt;100,$AZ$9*Supuestos!$C$44,IF(Supuestos!$D$3+EL1=100,$AZ$9*Supuestos!$C$44,0))</f>
        <v>0</v>
      </c>
      <c r="GK81" s="1">
        <f>IF(Supuestos!$D$3+EM1&lt;100,$AZ$9*Supuestos!$C$44,IF(Supuestos!$D$3+EM1=100,$AZ$9*Supuestos!$C$44,0))</f>
        <v>0</v>
      </c>
      <c r="GL81" s="1">
        <f>IF(Supuestos!$D$3+EN1&lt;100,$AZ$9*Supuestos!$C$44,IF(Supuestos!$D$3+EN1=100,$AZ$9*Supuestos!$C$44,0))</f>
        <v>0</v>
      </c>
      <c r="GM81" s="1">
        <f>IF(Supuestos!$D$3+EO1&lt;100,$AZ$9*Supuestos!$C$44,IF(Supuestos!$D$3+EO1=100,$AZ$9*Supuestos!$C$44,0))</f>
        <v>0</v>
      </c>
      <c r="GN81" s="1">
        <f>IF(Supuestos!$D$3+EP1&lt;100,$AZ$9*Supuestos!$C$44,IF(Supuestos!$D$3+EP1=100,$AZ$9*Supuestos!$C$44,0))</f>
        <v>0</v>
      </c>
      <c r="GO81" s="1">
        <f>IF(Supuestos!$D$3+EQ1&lt;100,$AZ$9*Supuestos!$C$44,IF(Supuestos!$D$3+EQ1=100,$AZ$9*Supuestos!$C$44,0))</f>
        <v>0</v>
      </c>
      <c r="GP81" s="1">
        <f>IF(Supuestos!$D$3+ER1&lt;100,$AZ$9*Supuestos!$C$44,IF(Supuestos!$D$3+ER1=100,$AZ$9*Supuestos!$C$44,0))</f>
        <v>0</v>
      </c>
      <c r="GQ81" s="1">
        <f>IF(Supuestos!$D$3+ES1&lt;100,$AZ$9*Supuestos!$C$44,IF(Supuestos!$D$3+ES1=100,$AZ$9*Supuestos!$C$44,0))</f>
        <v>0</v>
      </c>
      <c r="GR81" s="1">
        <f>IF(Supuestos!$D$3+ET1&lt;100,$AZ$9*Supuestos!$C$44,IF(Supuestos!$D$3+ET1=100,$AZ$9*Supuestos!$C$44,0))</f>
        <v>0</v>
      </c>
    </row>
    <row r="82" spans="1:230" x14ac:dyDescent="0.35">
      <c r="A82" s="128">
        <v>51</v>
      </c>
      <c r="AZ82" s="129"/>
      <c r="BA82" s="1">
        <f>BA$9*Supuestos!$D$3*Supuestos!$C$44</f>
        <v>0</v>
      </c>
      <c r="BB82" s="1">
        <f>IF(Supuestos!$D$3+C1&lt;100,$BA$9*Supuestos!$C$44,IF(Supuestos!$D$3+C1=100,$BA$9*Supuestos!$C$44,0))</f>
        <v>0</v>
      </c>
      <c r="BC82" s="1">
        <f>IF(Supuestos!$D$3+D1&lt;100,$BA$9*Supuestos!$C$44,IF(Supuestos!$D$3+D1=100,$BA$9*Supuestos!$C$44,0))</f>
        <v>0</v>
      </c>
      <c r="BD82" s="1">
        <f>IF(Supuestos!$D$3+E1&lt;100,$BA$9*Supuestos!$C$44,IF(Supuestos!$D$3+E1=100,$BA$9*Supuestos!$C$44,0))</f>
        <v>0</v>
      </c>
      <c r="BE82" s="1">
        <f>IF(Supuestos!$D$3+F1&lt;100,$BA$9*Supuestos!$C$44,IF(Supuestos!$D$3+F1=100,$BA$9*Supuestos!$C$44,0))</f>
        <v>0</v>
      </c>
      <c r="BF82" s="1">
        <f>IF(Supuestos!$D$3+G1&lt;100,$BA$9*Supuestos!$C$44,IF(Supuestos!$D$3+G1=100,$BA$9*Supuestos!$C$44,0))</f>
        <v>0</v>
      </c>
      <c r="BG82" s="1">
        <f>IF(Supuestos!$D$3+H1&lt;100,$BA$9*Supuestos!$C$44,IF(Supuestos!$D$3+H1=100,$BA$9*Supuestos!$C$44,0))</f>
        <v>0</v>
      </c>
      <c r="BH82" s="1">
        <f>IF(Supuestos!$D$3+I1&lt;100,$BA$9*Supuestos!$C$44,IF(Supuestos!$D$3+I1=100,$BA$9*Supuestos!$C$44,0))</f>
        <v>0</v>
      </c>
      <c r="BI82" s="1">
        <f>IF(Supuestos!$D$3+J1&lt;100,$BA$9*Supuestos!$C$44,IF(Supuestos!$D$3+J1=100,$BA$9*Supuestos!$C$44,0))</f>
        <v>0</v>
      </c>
      <c r="BJ82" s="1">
        <f>IF(Supuestos!$D$3+K1&lt;100,$BA$9*Supuestos!$C$44,IF(Supuestos!$D$3+K1=100,$BA$9*Supuestos!$C$44,0))</f>
        <v>0</v>
      </c>
      <c r="BK82" s="1">
        <f>IF(Supuestos!$D$3+L1&lt;100,$BA$9*Supuestos!$C$44,IF(Supuestos!$D$3+L1=100,$BA$9*Supuestos!$C$44,0))</f>
        <v>0</v>
      </c>
      <c r="BL82" s="1">
        <f>IF(Supuestos!$D$3+M1&lt;100,$BA$9*Supuestos!$C$44,IF(Supuestos!$D$3+M1=100,$BA$9*Supuestos!$C$44,0))</f>
        <v>0</v>
      </c>
      <c r="BM82" s="1">
        <f>IF(Supuestos!$D$3+N1&lt;100,$BA$9*Supuestos!$C$44,IF(Supuestos!$D$3+N1=100,$BA$9*Supuestos!$C$44,0))</f>
        <v>0</v>
      </c>
      <c r="BN82" s="1">
        <f>IF(Supuestos!$D$3+O1&lt;100,$BA$9*Supuestos!$C$44,IF(Supuestos!$D$3+O1=100,$BA$9*Supuestos!$C$44,0))</f>
        <v>0</v>
      </c>
      <c r="BO82" s="1">
        <f>IF(Supuestos!$D$3+P1&lt;100,$BA$9*Supuestos!$C$44,IF(Supuestos!$D$3+P1=100,$BA$9*Supuestos!$C$44,0))</f>
        <v>0</v>
      </c>
      <c r="BP82" s="1">
        <f>IF(Supuestos!$D$3+Q1&lt;100,$BA$9*Supuestos!$C$44,IF(Supuestos!$D$3+Q1=100,$BA$9*Supuestos!$C$44,0))</f>
        <v>0</v>
      </c>
      <c r="BQ82" s="1">
        <f>IF(Supuestos!$D$3+R1&lt;100,$BA$9*Supuestos!$C$44,IF(Supuestos!$D$3+R1=100,$BA$9*Supuestos!$C$44,0))</f>
        <v>0</v>
      </c>
      <c r="BR82" s="1">
        <f>IF(Supuestos!$D$3+S1&lt;100,$BA$9*Supuestos!$C$44,IF(Supuestos!$D$3+S1=100,$BA$9*Supuestos!$C$44,0))</f>
        <v>0</v>
      </c>
      <c r="BS82" s="1">
        <f>IF(Supuestos!$D$3+T1&lt;100,$BA$9*Supuestos!$C$44,IF(Supuestos!$D$3+T1=100,$BA$9*Supuestos!$C$44,0))</f>
        <v>0</v>
      </c>
      <c r="BT82" s="1">
        <f>IF(Supuestos!$D$3+U1&lt;100,$BA$9*Supuestos!$C$44,IF(Supuestos!$D$3+U1=100,$BA$9*Supuestos!$C$44,0))</f>
        <v>0</v>
      </c>
      <c r="BU82" s="1">
        <f>IF(Supuestos!$D$3+V1&lt;100,$BA$9*Supuestos!$C$44,IF(Supuestos!$D$3+V1=100,$BA$9*Supuestos!$C$44,0))</f>
        <v>0</v>
      </c>
      <c r="BV82" s="1">
        <f>IF(Supuestos!$D$3+W1&lt;100,$BA$9*Supuestos!$C$44,IF(Supuestos!$D$3+W1=100,$BA$9*Supuestos!$C$44,0))</f>
        <v>0</v>
      </c>
      <c r="BW82" s="1">
        <f>IF(Supuestos!$D$3+X1&lt;100,$BA$9*Supuestos!$C$44,IF(Supuestos!$D$3+X1=100,$BA$9*Supuestos!$C$44,0))</f>
        <v>0</v>
      </c>
      <c r="BX82" s="1">
        <f>IF(Supuestos!$D$3+Y1&lt;100,$BA$9*Supuestos!$C$44,IF(Supuestos!$D$3+Y1=100,$BA$9*Supuestos!$C$44,0))</f>
        <v>0</v>
      </c>
      <c r="BY82" s="1">
        <f>IF(Supuestos!$D$3+Z1&lt;100,$BA$9*Supuestos!$C$44,IF(Supuestos!$D$3+Z1=100,$BA$9*Supuestos!$C$44,0))</f>
        <v>0</v>
      </c>
      <c r="BZ82" s="1">
        <f>IF(Supuestos!$D$3+AA1&lt;100,$BA$9*Supuestos!$C$44,IF(Supuestos!$D$3+AA1=100,$BA$9*Supuestos!$C$44,0))</f>
        <v>0</v>
      </c>
      <c r="CA82" s="1">
        <f>IF(Supuestos!$D$3+AB1&lt;100,$BA$9*Supuestos!$C$44,IF(Supuestos!$D$3+AB1=100,$BA$9*Supuestos!$C$44,0))</f>
        <v>0</v>
      </c>
      <c r="CB82" s="1">
        <f>IF(Supuestos!$D$3+AC1&lt;100,$BA$9*Supuestos!$C$44,IF(Supuestos!$D$3+AC1=100,$BA$9*Supuestos!$C$44,0))</f>
        <v>0</v>
      </c>
      <c r="CC82" s="1">
        <f>IF(Supuestos!$D$3+AD1&lt;100,$BA$9*Supuestos!$C$44,IF(Supuestos!$D$3+AD1=100,$BA$9*Supuestos!$C$44,0))</f>
        <v>0</v>
      </c>
      <c r="CD82" s="1">
        <f>IF(Supuestos!$D$3+AE1&lt;100,$BA$9*Supuestos!$C$44,IF(Supuestos!$D$3+AE1=100,$BA$9*Supuestos!$C$44,0))</f>
        <v>0</v>
      </c>
      <c r="CE82" s="1">
        <f>IF(Supuestos!$D$3+AF1&lt;100,$BA$9*Supuestos!$C$44,IF(Supuestos!$D$3+AF1=100,$BA$9*Supuestos!$C$44,0))</f>
        <v>0</v>
      </c>
      <c r="CF82" s="1">
        <f>IF(Supuestos!$D$3+AG1&lt;100,$BA$9*Supuestos!$C$44,IF(Supuestos!$D$3+AG1=100,$BA$9*Supuestos!$C$44,0))</f>
        <v>0</v>
      </c>
      <c r="CG82" s="1">
        <f>IF(Supuestos!$D$3+AH1&lt;100,$BA$9*Supuestos!$C$44,IF(Supuestos!$D$3+AH1=100,$BA$9*Supuestos!$C$44,0))</f>
        <v>0</v>
      </c>
      <c r="CH82" s="1">
        <f>IF(Supuestos!$D$3+AI1&lt;100,$BA$9*Supuestos!$C$44,IF(Supuestos!$D$3+AI1=100,$BA$9*Supuestos!$C$44,0))</f>
        <v>0</v>
      </c>
      <c r="CI82" s="1">
        <f>IF(Supuestos!$D$3+AJ1&lt;100,$BA$9*Supuestos!$C$44,IF(Supuestos!$D$3+AJ1=100,$BA$9*Supuestos!$C$44,0))</f>
        <v>0</v>
      </c>
      <c r="CJ82" s="1">
        <f>IF(Supuestos!$D$3+AK1&lt;100,$BA$9*Supuestos!$C$44,IF(Supuestos!$D$3+AK1=100,$BA$9*Supuestos!$C$44,0))</f>
        <v>0</v>
      </c>
      <c r="CK82" s="1">
        <f>IF(Supuestos!$D$3+AL1&lt;100,$BA$9*Supuestos!$C$44,IF(Supuestos!$D$3+AL1=100,$BA$9*Supuestos!$C$44,0))</f>
        <v>0</v>
      </c>
      <c r="CL82" s="1">
        <f>IF(Supuestos!$D$3+AM1&lt;100,$BA$9*Supuestos!$C$44,IF(Supuestos!$D$3+AM1=100,$BA$9*Supuestos!$C$44,0))</f>
        <v>0</v>
      </c>
      <c r="CM82" s="1">
        <f>IF(Supuestos!$D$3+AN1&lt;100,$BA$9*Supuestos!$C$44,IF(Supuestos!$D$3+AN1=100,$BA$9*Supuestos!$C$44,0))</f>
        <v>0</v>
      </c>
      <c r="CN82" s="1">
        <f>IF(Supuestos!$D$3+AO1&lt;100,$BA$9*Supuestos!$C$44,IF(Supuestos!$D$3+AO1=100,$BA$9*Supuestos!$C$44,0))</f>
        <v>0</v>
      </c>
      <c r="CO82" s="1">
        <f>IF(Supuestos!$D$3+AP1&lt;100,$BA$9*Supuestos!$C$44,IF(Supuestos!$D$3+AP1=100,$BA$9*Supuestos!$C$44,0))</f>
        <v>0</v>
      </c>
      <c r="CP82" s="1">
        <f>IF(Supuestos!$D$3+AQ1&lt;100,$BA$9*Supuestos!$C$44,IF(Supuestos!$D$3+AQ1=100,$BA$9*Supuestos!$C$44,0))</f>
        <v>0</v>
      </c>
      <c r="CQ82" s="1">
        <f>IF(Supuestos!$D$3+AR1&lt;100,$BA$9*Supuestos!$C$44,IF(Supuestos!$D$3+AR1=100,$BA$9*Supuestos!$C$44,0))</f>
        <v>0</v>
      </c>
      <c r="CR82" s="1">
        <f>IF(Supuestos!$D$3+AS1&lt;100,$BA$9*Supuestos!$C$44,IF(Supuestos!$D$3+AS1=100,$BA$9*Supuestos!$C$44,0))</f>
        <v>0</v>
      </c>
      <c r="CS82" s="1">
        <f>IF(Supuestos!$D$3+AT1&lt;100,$BA$9*Supuestos!$C$44,IF(Supuestos!$D$3+AT1=100,$BA$9*Supuestos!$C$44,0))</f>
        <v>0</v>
      </c>
      <c r="CT82" s="1">
        <f>IF(Supuestos!$D$3+AU1&lt;100,$BA$9*Supuestos!$C$44,IF(Supuestos!$D$3+AU1=100,$BA$9*Supuestos!$C$44,0))</f>
        <v>0</v>
      </c>
      <c r="CU82" s="1">
        <f>IF(Supuestos!$D$3+AV1&lt;100,$BA$9*Supuestos!$C$44,IF(Supuestos!$D$3+AV1=100,$BA$9*Supuestos!$C$44,0))</f>
        <v>0</v>
      </c>
      <c r="CV82" s="1">
        <f>IF(Supuestos!$D$3+AW1&lt;100,$BA$9*Supuestos!$C$44,IF(Supuestos!$D$3+AW1=100,$BA$9*Supuestos!$C$44,0))</f>
        <v>0</v>
      </c>
      <c r="CW82" s="1">
        <f>IF(Supuestos!$D$3+AX1&lt;100,$BA$9*Supuestos!$C$44,IF(Supuestos!$D$3+AX1=100,$BA$9*Supuestos!$C$44,0))</f>
        <v>0</v>
      </c>
      <c r="CX82" s="1">
        <f>IF(Supuestos!$D$3+AY1&lt;100,$BA$9*Supuestos!$C$44,IF(Supuestos!$D$3+AY1=100,$BA$9*Supuestos!$C$44,0))</f>
        <v>0</v>
      </c>
      <c r="EZ82" s="1">
        <f>IF(Supuestos!$D$3+DA1&lt;100,$BA$9*Supuestos!$C$44,IF(Supuestos!$D$3+DA1=100,$BA$9*Supuestos!$C$44,0))</f>
        <v>0</v>
      </c>
      <c r="FA82" s="1">
        <f>IF(Supuestos!$D$3+DB1&lt;100,$BA$9*Supuestos!$C$44,IF(Supuestos!$D$3+DB1=100,$BA$9*Supuestos!$C$44,0))</f>
        <v>0</v>
      </c>
      <c r="FB82" s="1">
        <f>IF(Supuestos!$D$3+DC1&lt;100,$BA$9*Supuestos!$C$44,IF(Supuestos!$D$3+DC1=100,$BA$9*Supuestos!$C$44,0))</f>
        <v>0</v>
      </c>
      <c r="FC82" s="1">
        <f>IF(Supuestos!$D$3+DD1&lt;100,$BA$9*Supuestos!$C$44,IF(Supuestos!$D$3+DD1=100,$BA$9*Supuestos!$C$44,0))</f>
        <v>0</v>
      </c>
      <c r="FD82" s="1">
        <f>IF(Supuestos!$D$3+DE1&lt;100,$BA$9*Supuestos!$C$44,IF(Supuestos!$D$3+DE1=100,$BA$9*Supuestos!$C$44,0))</f>
        <v>0</v>
      </c>
      <c r="FE82" s="1">
        <f>IF(Supuestos!$D$3+DF1&lt;100,$BA$9*Supuestos!$C$44,IF(Supuestos!$D$3+DF1=100,$BA$9*Supuestos!$C$44,0))</f>
        <v>0</v>
      </c>
      <c r="FF82" s="1">
        <f>IF(Supuestos!$D$3+DG1&lt;100,$BA$9*Supuestos!$C$44,IF(Supuestos!$D$3+DG1=100,$BA$9*Supuestos!$C$44,0))</f>
        <v>0</v>
      </c>
      <c r="FG82" s="1">
        <f>IF(Supuestos!$D$3+DH1&lt;100,$BA$9*Supuestos!$C$44,IF(Supuestos!$D$3+DH1=100,$BA$9*Supuestos!$C$44,0))</f>
        <v>0</v>
      </c>
      <c r="FH82" s="1">
        <f>IF(Supuestos!$D$3+DI1&lt;100,$BA$9*Supuestos!$C$44,IF(Supuestos!$D$3+DI1=100,$BA$9*Supuestos!$C$44,0))</f>
        <v>0</v>
      </c>
      <c r="FI82" s="1">
        <f>IF(Supuestos!$D$3+DJ1&lt;100,$BA$9*Supuestos!$C$44,IF(Supuestos!$D$3+DJ1=100,$BA$9*Supuestos!$C$44,0))</f>
        <v>0</v>
      </c>
      <c r="FJ82" s="1">
        <f>IF(Supuestos!$D$3+DK1&lt;100,$BA$9*Supuestos!$C$44,IF(Supuestos!$D$3+DK1=100,$BA$9*Supuestos!$C$44,0))</f>
        <v>0</v>
      </c>
      <c r="FK82" s="1">
        <f>IF(Supuestos!$D$3+DL1&lt;100,$BA$9*Supuestos!$C$44,IF(Supuestos!$D$3+DL1=100,$BA$9*Supuestos!$C$44,0))</f>
        <v>0</v>
      </c>
      <c r="FL82" s="1">
        <f>IF(Supuestos!$D$3+DM1&lt;100,$BA$9*Supuestos!$C$44,IF(Supuestos!$D$3+DM1=100,$BA$9*Supuestos!$C$44,0))</f>
        <v>0</v>
      </c>
      <c r="FM82" s="1">
        <f>IF(Supuestos!$D$3+DN1&lt;100,$BA$9*Supuestos!$C$44,IF(Supuestos!$D$3+DN1=100,$BA$9*Supuestos!$C$44,0))</f>
        <v>0</v>
      </c>
      <c r="FN82" s="1">
        <f>IF(Supuestos!$D$3+DO1&lt;100,$BA$9*Supuestos!$C$44,IF(Supuestos!$D$3+DO1=100,$BA$9*Supuestos!$C$44,0))</f>
        <v>0</v>
      </c>
      <c r="FO82" s="1">
        <f>IF(Supuestos!$D$3+DP1&lt;100,$BA$9*Supuestos!$C$44,IF(Supuestos!$D$3+DP1=100,$BA$9*Supuestos!$C$44,0))</f>
        <v>0</v>
      </c>
      <c r="FP82" s="1">
        <f>IF(Supuestos!$D$3+DQ1&lt;100,$BA$9*Supuestos!$C$44,IF(Supuestos!$D$3+DQ1=100,$BA$9*Supuestos!$C$44,0))</f>
        <v>0</v>
      </c>
      <c r="FQ82" s="1">
        <f>IF(Supuestos!$D$3+DR1&lt;100,$BA$9*Supuestos!$C$44,IF(Supuestos!$D$3+DR1=100,$BA$9*Supuestos!$C$44,0))</f>
        <v>0</v>
      </c>
      <c r="FR82" s="1">
        <f>IF(Supuestos!$D$3+DS1&lt;100,$BA$9*Supuestos!$C$44,IF(Supuestos!$D$3+DS1=100,$BA$9*Supuestos!$C$44,0))</f>
        <v>0</v>
      </c>
      <c r="FS82" s="1">
        <f>IF(Supuestos!$D$3+DT1&lt;100,$BA$9*Supuestos!$C$44,IF(Supuestos!$D$3+DT1=100,$BA$9*Supuestos!$C$44,0))</f>
        <v>0</v>
      </c>
      <c r="FT82" s="1">
        <f>IF(Supuestos!$D$3+DU1&lt;100,$BA$9*Supuestos!$C$44,IF(Supuestos!$D$3+DU1=100,$BA$9*Supuestos!$C$44,0))</f>
        <v>0</v>
      </c>
      <c r="FU82" s="1">
        <f>IF(Supuestos!$D$3+DV1&lt;100,$BA$9*Supuestos!$C$44,IF(Supuestos!$D$3+DV1=100,$BA$9*Supuestos!$C$44,0))</f>
        <v>0</v>
      </c>
      <c r="FV82" s="1">
        <f>IF(Supuestos!$D$3+DW1&lt;100,$BA$9*Supuestos!$C$44,IF(Supuestos!$D$3+DW1=100,$BA$9*Supuestos!$C$44,0))</f>
        <v>0</v>
      </c>
      <c r="FW82" s="1">
        <f>IF(Supuestos!$D$3+DX1&lt;100,$BA$9*Supuestos!$C$44,IF(Supuestos!$D$3+DX1=100,$BA$9*Supuestos!$C$44,0))</f>
        <v>0</v>
      </c>
      <c r="FX82" s="1">
        <f>IF(Supuestos!$D$3+DY1&lt;100,$BA$9*Supuestos!$C$44,IF(Supuestos!$D$3+DY1=100,$BA$9*Supuestos!$C$44,0))</f>
        <v>0</v>
      </c>
      <c r="FY82" s="1">
        <f>IF(Supuestos!$D$3+DZ1&lt;100,$BA$9*Supuestos!$C$44,IF(Supuestos!$D$3+DZ1=100,$BA$9*Supuestos!$C$44,0))</f>
        <v>0</v>
      </c>
      <c r="FZ82" s="1">
        <f>IF(Supuestos!$D$3+EA1&lt;100,$BA$9*Supuestos!$C$44,IF(Supuestos!$D$3+EA1=100,$BA$9*Supuestos!$C$44,0))</f>
        <v>0</v>
      </c>
      <c r="GA82" s="1">
        <f>IF(Supuestos!$D$3+EB1&lt;100,$BA$9*Supuestos!$C$44,IF(Supuestos!$D$3+EB1=100,$BA$9*Supuestos!$C$44,0))</f>
        <v>0</v>
      </c>
      <c r="GB82" s="1">
        <f>IF(Supuestos!$D$3+EC1&lt;100,$BA$9*Supuestos!$C$44,IF(Supuestos!$D$3+EC1=100,$BA$9*Supuestos!$C$44,0))</f>
        <v>0</v>
      </c>
      <c r="GC82" s="1">
        <f>IF(Supuestos!$D$3+ED1&lt;100,$BA$9*Supuestos!$C$44,IF(Supuestos!$D$3+ED1=100,$BA$9*Supuestos!$C$44,0))</f>
        <v>0</v>
      </c>
      <c r="GD82" s="1">
        <f>IF(Supuestos!$D$3+EE1&lt;100,$BA$9*Supuestos!$C$44,IF(Supuestos!$D$3+EE1=100,$BA$9*Supuestos!$C$44,0))</f>
        <v>0</v>
      </c>
      <c r="GE82" s="1">
        <f>IF(Supuestos!$D$3+EF1&lt;100,$BA$9*Supuestos!$C$44,IF(Supuestos!$D$3+EF1=100,$BA$9*Supuestos!$C$44,0))</f>
        <v>0</v>
      </c>
      <c r="GF82" s="1">
        <f>IF(Supuestos!$D$3+EG1&lt;100,$BA$9*Supuestos!$C$44,IF(Supuestos!$D$3+EG1=100,$BA$9*Supuestos!$C$44,0))</f>
        <v>0</v>
      </c>
      <c r="GG82" s="1">
        <f>IF(Supuestos!$D$3+EH1&lt;100,$BA$9*Supuestos!$C$44,IF(Supuestos!$D$3+EH1=100,$BA$9*Supuestos!$C$44,0))</f>
        <v>0</v>
      </c>
      <c r="GH82" s="1">
        <f>IF(Supuestos!$D$3+EI1&lt;100,$BA$9*Supuestos!$C$44,IF(Supuestos!$D$3+EI1=100,$BA$9*Supuestos!$C$44,0))</f>
        <v>0</v>
      </c>
      <c r="GI82" s="1">
        <f>IF(Supuestos!$D$3+EJ1&lt;100,$BA$9*Supuestos!$C$44,IF(Supuestos!$D$3+EJ1=100,$BA$9*Supuestos!$C$44,0))</f>
        <v>0</v>
      </c>
      <c r="GJ82" s="1">
        <f>IF(Supuestos!$D$3+EK1&lt;100,$BA$9*Supuestos!$C$44,IF(Supuestos!$D$3+EK1=100,$BA$9*Supuestos!$C$44,0))</f>
        <v>0</v>
      </c>
      <c r="GK82" s="1">
        <f>IF(Supuestos!$D$3+EL1&lt;100,$BA$9*Supuestos!$C$44,IF(Supuestos!$D$3+EL1=100,$BA$9*Supuestos!$C$44,0))</f>
        <v>0</v>
      </c>
      <c r="GL82" s="1">
        <f>IF(Supuestos!$D$3+EM1&lt;100,$BA$9*Supuestos!$C$44,IF(Supuestos!$D$3+EM1=100,$BA$9*Supuestos!$C$44,0))</f>
        <v>0</v>
      </c>
      <c r="GM82" s="1">
        <f>IF(Supuestos!$D$3+EN1&lt;100,$BA$9*Supuestos!$C$44,IF(Supuestos!$D$3+EN1=100,$BA$9*Supuestos!$C$44,0))</f>
        <v>0</v>
      </c>
      <c r="GN82" s="1">
        <f>IF(Supuestos!$D$3+EO1&lt;100,$BA$9*Supuestos!$C$44,IF(Supuestos!$D$3+EO1=100,$BA$9*Supuestos!$C$44,0))</f>
        <v>0</v>
      </c>
      <c r="GO82" s="1">
        <f>IF(Supuestos!$D$3+EP1&lt;100,$BA$9*Supuestos!$C$44,IF(Supuestos!$D$3+EP1=100,$BA$9*Supuestos!$C$44,0))</f>
        <v>0</v>
      </c>
      <c r="GP82" s="1">
        <f>IF(Supuestos!$D$3+EQ1&lt;100,$BA$9*Supuestos!$C$44,IF(Supuestos!$D$3+EQ1=100,$BA$9*Supuestos!$C$44,0))</f>
        <v>0</v>
      </c>
      <c r="GQ82" s="1">
        <f>IF(Supuestos!$D$3+ER1&lt;100,$BA$9*Supuestos!$C$44,IF(Supuestos!$D$3+ER1=100,$BA$9*Supuestos!$C$44,0))</f>
        <v>0</v>
      </c>
      <c r="GR82" s="1">
        <f>IF(Supuestos!$D$3+ES1&lt;100,$BA$9*Supuestos!$C$44,IF(Supuestos!$D$3+ES1=100,$BA$9*Supuestos!$C$44,0))</f>
        <v>0</v>
      </c>
      <c r="GS82" s="1">
        <f>IF(Supuestos!$D$3+ET1&lt;100,$BA$9*Supuestos!$C$44,IF(Supuestos!$D$3+ET1=100,$BA$9*Supuestos!$C$44,0))</f>
        <v>0</v>
      </c>
      <c r="GT82" s="1">
        <f>IF(Supuestos!$D$3+EU1&lt;100,$BA$9*Supuestos!$C$44,IF(Supuestos!$D$3+EU1=100,$BA$9*Supuestos!$C$44,0))</f>
        <v>0</v>
      </c>
    </row>
    <row r="83" spans="1:230" x14ac:dyDescent="0.35">
      <c r="A83" s="128">
        <v>52</v>
      </c>
      <c r="BA83" s="129"/>
      <c r="BB83" s="1">
        <f>BB$9*Supuestos!$D$3*Supuestos!$C$44</f>
        <v>0</v>
      </c>
      <c r="BC83" s="1">
        <f>IF(Supuestos!$D$3+C1&lt;100,$BB$9*Supuestos!$C$44,IF(Supuestos!$D$3+C1=100,$BB$9*Supuestos!$C$44,0))</f>
        <v>0</v>
      </c>
      <c r="BD83" s="1">
        <f>IF(Supuestos!$D$3+D1&lt;100,$BB$9*Supuestos!$C$44,IF(Supuestos!$D$3+D1=100,$BB$9*Supuestos!$C$44,0))</f>
        <v>0</v>
      </c>
      <c r="BE83" s="1">
        <f>IF(Supuestos!$D$3+E1&lt;100,$BB$9*Supuestos!$C$44,IF(Supuestos!$D$3+E1=100,$BB$9*Supuestos!$C$44,0))</f>
        <v>0</v>
      </c>
      <c r="BF83" s="1">
        <f>IF(Supuestos!$D$3+F1&lt;100,$BB$9*Supuestos!$C$44,IF(Supuestos!$D$3+F1=100,$BB$9*Supuestos!$C$44,0))</f>
        <v>0</v>
      </c>
      <c r="BG83" s="1">
        <f>IF(Supuestos!$D$3+G1&lt;100,$BB$9*Supuestos!$C$44,IF(Supuestos!$D$3+G1=100,$BB$9*Supuestos!$C$44,0))</f>
        <v>0</v>
      </c>
      <c r="BH83" s="1">
        <f>IF(Supuestos!$D$3+H1&lt;100,$BB$9*Supuestos!$C$44,IF(Supuestos!$D$3+H1=100,$BB$9*Supuestos!$C$44,0))</f>
        <v>0</v>
      </c>
      <c r="BI83" s="1">
        <f>IF(Supuestos!$D$3+I1&lt;100,$BB$9*Supuestos!$C$44,IF(Supuestos!$D$3+I1=100,$BB$9*Supuestos!$C$44,0))</f>
        <v>0</v>
      </c>
      <c r="BJ83" s="1">
        <f>IF(Supuestos!$D$3+J1&lt;100,$BB$9*Supuestos!$C$44,IF(Supuestos!$D$3+J1=100,$BB$9*Supuestos!$C$44,0))</f>
        <v>0</v>
      </c>
      <c r="BK83" s="1">
        <f>IF(Supuestos!$D$3+K1&lt;100,$BB$9*Supuestos!$C$44,IF(Supuestos!$D$3+K1=100,$BB$9*Supuestos!$C$44,0))</f>
        <v>0</v>
      </c>
      <c r="BL83" s="1">
        <f>IF(Supuestos!$D$3+L1&lt;100,$BB$9*Supuestos!$C$44,IF(Supuestos!$D$3+L1=100,$BB$9*Supuestos!$C$44,0))</f>
        <v>0</v>
      </c>
      <c r="BM83" s="1">
        <f>IF(Supuestos!$D$3+M1&lt;100,$BB$9*Supuestos!$C$44,IF(Supuestos!$D$3+M1=100,$BB$9*Supuestos!$C$44,0))</f>
        <v>0</v>
      </c>
      <c r="BN83" s="1">
        <f>IF(Supuestos!$D$3+N1&lt;100,$BB$9*Supuestos!$C$44,IF(Supuestos!$D$3+N1=100,$BB$9*Supuestos!$C$44,0))</f>
        <v>0</v>
      </c>
      <c r="BO83" s="1">
        <f>IF(Supuestos!$D$3+O1&lt;100,$BB$9*Supuestos!$C$44,IF(Supuestos!$D$3+O1=100,$BB$9*Supuestos!$C$44,0))</f>
        <v>0</v>
      </c>
      <c r="BP83" s="1">
        <f>IF(Supuestos!$D$3+P1&lt;100,$BB$9*Supuestos!$C$44,IF(Supuestos!$D$3+P1=100,$BB$9*Supuestos!$C$44,0))</f>
        <v>0</v>
      </c>
      <c r="BQ83" s="1">
        <f>IF(Supuestos!$D$3+Q1&lt;100,$BB$9*Supuestos!$C$44,IF(Supuestos!$D$3+Q1=100,$BB$9*Supuestos!$C$44,0))</f>
        <v>0</v>
      </c>
      <c r="BR83" s="1">
        <f>IF(Supuestos!$D$3+R1&lt;100,$BB$9*Supuestos!$C$44,IF(Supuestos!$D$3+R1=100,$BB$9*Supuestos!$C$44,0))</f>
        <v>0</v>
      </c>
      <c r="BS83" s="1">
        <f>IF(Supuestos!$D$3+S1&lt;100,$BB$9*Supuestos!$C$44,IF(Supuestos!$D$3+S1=100,$BB$9*Supuestos!$C$44,0))</f>
        <v>0</v>
      </c>
      <c r="BT83" s="1">
        <f>IF(Supuestos!$D$3+T1&lt;100,$BB$9*Supuestos!$C$44,IF(Supuestos!$D$3+T1=100,$BB$9*Supuestos!$C$44,0))</f>
        <v>0</v>
      </c>
      <c r="BU83" s="1">
        <f>IF(Supuestos!$D$3+U1&lt;100,$BB$9*Supuestos!$C$44,IF(Supuestos!$D$3+U1=100,$BB$9*Supuestos!$C$44,0))</f>
        <v>0</v>
      </c>
      <c r="BV83" s="1">
        <f>IF(Supuestos!$D$3+V1&lt;100,$BB$9*Supuestos!$C$44,IF(Supuestos!$D$3+V1=100,$BB$9*Supuestos!$C$44,0))</f>
        <v>0</v>
      </c>
      <c r="BW83" s="1">
        <f>IF(Supuestos!$D$3+W1&lt;100,$BB$9*Supuestos!$C$44,IF(Supuestos!$D$3+W1=100,$BB$9*Supuestos!$C$44,0))</f>
        <v>0</v>
      </c>
      <c r="BX83" s="1">
        <f>IF(Supuestos!$D$3+X1&lt;100,$BB$9*Supuestos!$C$44,IF(Supuestos!$D$3+X1=100,$BB$9*Supuestos!$C$44,0))</f>
        <v>0</v>
      </c>
      <c r="BY83" s="1">
        <f>IF(Supuestos!$D$3+Y1&lt;100,$BB$9*Supuestos!$C$44,IF(Supuestos!$D$3+Y1=100,$BB$9*Supuestos!$C$44,0))</f>
        <v>0</v>
      </c>
      <c r="BZ83" s="1">
        <f>IF(Supuestos!$D$3+Z1&lt;100,$BB$9*Supuestos!$C$44,IF(Supuestos!$D$3+Z1=100,$BB$9*Supuestos!$C$44,0))</f>
        <v>0</v>
      </c>
      <c r="CA83" s="1">
        <f>IF(Supuestos!$D$3+AA1&lt;100,$BB$9*Supuestos!$C$44,IF(Supuestos!$D$3+AA1=100,$BB$9*Supuestos!$C$44,0))</f>
        <v>0</v>
      </c>
      <c r="CB83" s="1">
        <f>IF(Supuestos!$D$3+AB1&lt;100,$BB$9*Supuestos!$C$44,IF(Supuestos!$D$3+AB1=100,$BB$9*Supuestos!$C$44,0))</f>
        <v>0</v>
      </c>
      <c r="CC83" s="1">
        <f>IF(Supuestos!$D$3+AC1&lt;100,$BB$9*Supuestos!$C$44,IF(Supuestos!$D$3+AC1=100,$BB$9*Supuestos!$C$44,0))</f>
        <v>0</v>
      </c>
      <c r="CD83" s="1">
        <f>IF(Supuestos!$D$3+AD1&lt;100,$BB$9*Supuestos!$C$44,IF(Supuestos!$D$3+AD1=100,$BB$9*Supuestos!$C$44,0))</f>
        <v>0</v>
      </c>
      <c r="CE83" s="1">
        <f>IF(Supuestos!$D$3+AE1&lt;100,$BB$9*Supuestos!$C$44,IF(Supuestos!$D$3+AE1=100,$BB$9*Supuestos!$C$44,0))</f>
        <v>0</v>
      </c>
      <c r="CF83" s="1">
        <f>IF(Supuestos!$D$3+AF1&lt;100,$BB$9*Supuestos!$C$44,IF(Supuestos!$D$3+AF1=100,$BB$9*Supuestos!$C$44,0))</f>
        <v>0</v>
      </c>
      <c r="CG83" s="1">
        <f>IF(Supuestos!$D$3+AG1&lt;100,$BB$9*Supuestos!$C$44,IF(Supuestos!$D$3+AG1=100,$BB$9*Supuestos!$C$44,0))</f>
        <v>0</v>
      </c>
      <c r="CH83" s="1">
        <f>IF(Supuestos!$D$3+AH1&lt;100,$BB$9*Supuestos!$C$44,IF(Supuestos!$D$3+AH1=100,$BB$9*Supuestos!$C$44,0))</f>
        <v>0</v>
      </c>
      <c r="CI83" s="1">
        <f>IF(Supuestos!$D$3+AI1&lt;100,$BB$9*Supuestos!$C$44,IF(Supuestos!$D$3+AI1=100,$BB$9*Supuestos!$C$44,0))</f>
        <v>0</v>
      </c>
      <c r="CJ83" s="1">
        <f>IF(Supuestos!$D$3+AJ1&lt;100,$BB$9*Supuestos!$C$44,IF(Supuestos!$D$3+AJ1=100,$BB$9*Supuestos!$C$44,0))</f>
        <v>0</v>
      </c>
      <c r="CK83" s="1">
        <f>IF(Supuestos!$D$3+AK1&lt;100,$BB$9*Supuestos!$C$44,IF(Supuestos!$D$3+AK1=100,$BB$9*Supuestos!$C$44,0))</f>
        <v>0</v>
      </c>
      <c r="CL83" s="1">
        <f>IF(Supuestos!$D$3+AL1&lt;100,$BB$9*Supuestos!$C$44,IF(Supuestos!$D$3+AL1=100,$BB$9*Supuestos!$C$44,0))</f>
        <v>0</v>
      </c>
      <c r="CM83" s="1">
        <f>IF(Supuestos!$D$3+AM1&lt;100,$BB$9*Supuestos!$C$44,IF(Supuestos!$D$3+AM1=100,$BB$9*Supuestos!$C$44,0))</f>
        <v>0</v>
      </c>
      <c r="CN83" s="1">
        <f>IF(Supuestos!$D$3+AN1&lt;100,$BB$9*Supuestos!$C$44,IF(Supuestos!$D$3+AN1=100,$BB$9*Supuestos!$C$44,0))</f>
        <v>0</v>
      </c>
      <c r="CO83" s="1">
        <f>IF(Supuestos!$D$3+AO1&lt;100,$BB$9*Supuestos!$C$44,IF(Supuestos!$D$3+AO1=100,$BB$9*Supuestos!$C$44,0))</f>
        <v>0</v>
      </c>
      <c r="CP83" s="1">
        <f>IF(Supuestos!$D$3+AP1&lt;100,$BB$9*Supuestos!$C$44,IF(Supuestos!$D$3+AP1=100,$BB$9*Supuestos!$C$44,0))</f>
        <v>0</v>
      </c>
      <c r="CQ83" s="1">
        <f>IF(Supuestos!$D$3+AQ1&lt;100,$BB$9*Supuestos!$C$44,IF(Supuestos!$D$3+AQ1=100,$BB$9*Supuestos!$C$44,0))</f>
        <v>0</v>
      </c>
      <c r="CR83" s="1">
        <f>IF(Supuestos!$D$3+AR1&lt;100,$BB$9*Supuestos!$C$44,IF(Supuestos!$D$3+AR1=100,$BB$9*Supuestos!$C$44,0))</f>
        <v>0</v>
      </c>
      <c r="CS83" s="1">
        <f>IF(Supuestos!$D$3+AS1&lt;100,$BB$9*Supuestos!$C$44,IF(Supuestos!$D$3+AS1=100,$BB$9*Supuestos!$C$44,0))</f>
        <v>0</v>
      </c>
      <c r="CT83" s="1">
        <f>IF(Supuestos!$D$3+AT1&lt;100,$BB$9*Supuestos!$C$44,IF(Supuestos!$D$3+AT1=100,$BB$9*Supuestos!$C$44,0))</f>
        <v>0</v>
      </c>
      <c r="CU83" s="1">
        <f>IF(Supuestos!$D$3+AU1&lt;100,$BB$9*Supuestos!$C$44,IF(Supuestos!$D$3+AU1=100,$BB$9*Supuestos!$C$44,0))</f>
        <v>0</v>
      </c>
      <c r="CV83" s="1">
        <f>IF(Supuestos!$D$3+AV1&lt;100,$BB$9*Supuestos!$C$44,IF(Supuestos!$D$3+AV1=100,$BB$9*Supuestos!$C$44,0))</f>
        <v>0</v>
      </c>
      <c r="CW83" s="1">
        <f>IF(Supuestos!$D$3+AW1&lt;100,$BB$9*Supuestos!$C$44,IF(Supuestos!$D$3+AW1=100,$BB$9*Supuestos!$C$44,0))</f>
        <v>0</v>
      </c>
      <c r="CX83" s="1">
        <f>IF(Supuestos!$D$3+AX1&lt;100,$BB$9*Supuestos!$C$44,IF(Supuestos!$D$3+AX1=100,$BB$9*Supuestos!$C$44,0))</f>
        <v>0</v>
      </c>
      <c r="EZ83" s="1">
        <f>IF(Supuestos!$D$3+CZ1&lt;100,$BB$9*Supuestos!$C$44,IF(Supuestos!$D$3+CZ1=100,$BB$9*Supuestos!$C$44,0))</f>
        <v>0</v>
      </c>
      <c r="FA83" s="1">
        <f>IF(Supuestos!$D$3+DA1&lt;100,$BB$9*Supuestos!$C$44,IF(Supuestos!$D$3+DA1=100,$BB$9*Supuestos!$C$44,0))</f>
        <v>0</v>
      </c>
      <c r="FB83" s="1">
        <f>IF(Supuestos!$D$3+DB1&lt;100,$BB$9*Supuestos!$C$44,IF(Supuestos!$D$3+DB1=100,$BB$9*Supuestos!$C$44,0))</f>
        <v>0</v>
      </c>
      <c r="FC83" s="1">
        <f>IF(Supuestos!$D$3+DC1&lt;100,$BB$9*Supuestos!$C$44,IF(Supuestos!$D$3+DC1=100,$BB$9*Supuestos!$C$44,0))</f>
        <v>0</v>
      </c>
      <c r="FD83" s="1">
        <f>IF(Supuestos!$D$3+DD1&lt;100,$BB$9*Supuestos!$C$44,IF(Supuestos!$D$3+DD1=100,$BB$9*Supuestos!$C$44,0))</f>
        <v>0</v>
      </c>
      <c r="FE83" s="1">
        <f>IF(Supuestos!$D$3+DE1&lt;100,$BB$9*Supuestos!$C$44,IF(Supuestos!$D$3+DE1=100,$BB$9*Supuestos!$C$44,0))</f>
        <v>0</v>
      </c>
      <c r="FF83" s="1">
        <f>IF(Supuestos!$D$3+DF1&lt;100,$BB$9*Supuestos!$C$44,IF(Supuestos!$D$3+DF1=100,$BB$9*Supuestos!$C$44,0))</f>
        <v>0</v>
      </c>
      <c r="FG83" s="1">
        <f>IF(Supuestos!$D$3+DG1&lt;100,$BB$9*Supuestos!$C$44,IF(Supuestos!$D$3+DG1=100,$BB$9*Supuestos!$C$44,0))</f>
        <v>0</v>
      </c>
      <c r="FH83" s="1">
        <f>IF(Supuestos!$D$3+DH1&lt;100,$BB$9*Supuestos!$C$44,IF(Supuestos!$D$3+DH1=100,$BB$9*Supuestos!$C$44,0))</f>
        <v>0</v>
      </c>
      <c r="FI83" s="1">
        <f>IF(Supuestos!$D$3+DI1&lt;100,$BB$9*Supuestos!$C$44,IF(Supuestos!$D$3+DI1=100,$BB$9*Supuestos!$C$44,0))</f>
        <v>0</v>
      </c>
      <c r="FJ83" s="1">
        <f>IF(Supuestos!$D$3+DJ1&lt;100,$BB$9*Supuestos!$C$44,IF(Supuestos!$D$3+DJ1=100,$BB$9*Supuestos!$C$44,0))</f>
        <v>0</v>
      </c>
      <c r="FK83" s="1">
        <f>IF(Supuestos!$D$3+DK1&lt;100,$BB$9*Supuestos!$C$44,IF(Supuestos!$D$3+DK1=100,$BB$9*Supuestos!$C$44,0))</f>
        <v>0</v>
      </c>
      <c r="FL83" s="1">
        <f>IF(Supuestos!$D$3+DL1&lt;100,$BB$9*Supuestos!$C$44,IF(Supuestos!$D$3+DL1=100,$BB$9*Supuestos!$C$44,0))</f>
        <v>0</v>
      </c>
      <c r="FM83" s="1">
        <f>IF(Supuestos!$D$3+DM1&lt;100,$BB$9*Supuestos!$C$44,IF(Supuestos!$D$3+DM1=100,$BB$9*Supuestos!$C$44,0))</f>
        <v>0</v>
      </c>
      <c r="FN83" s="1">
        <f>IF(Supuestos!$D$3+DN1&lt;100,$BB$9*Supuestos!$C$44,IF(Supuestos!$D$3+DN1=100,$BB$9*Supuestos!$C$44,0))</f>
        <v>0</v>
      </c>
      <c r="FO83" s="1">
        <f>IF(Supuestos!$D$3+DO1&lt;100,$BB$9*Supuestos!$C$44,IF(Supuestos!$D$3+DO1=100,$BB$9*Supuestos!$C$44,0))</f>
        <v>0</v>
      </c>
      <c r="FP83" s="1">
        <f>IF(Supuestos!$D$3+DP1&lt;100,$BB$9*Supuestos!$C$44,IF(Supuestos!$D$3+DP1=100,$BB$9*Supuestos!$C$44,0))</f>
        <v>0</v>
      </c>
      <c r="FQ83" s="1">
        <f>IF(Supuestos!$D$3+DQ1&lt;100,$BB$9*Supuestos!$C$44,IF(Supuestos!$D$3+DQ1=100,$BB$9*Supuestos!$C$44,0))</f>
        <v>0</v>
      </c>
      <c r="FR83" s="1">
        <f>IF(Supuestos!$D$3+DR1&lt;100,$BB$9*Supuestos!$C$44,IF(Supuestos!$D$3+DR1=100,$BB$9*Supuestos!$C$44,0))</f>
        <v>0</v>
      </c>
      <c r="FS83" s="1">
        <f>IF(Supuestos!$D$3+DS1&lt;100,$BB$9*Supuestos!$C$44,IF(Supuestos!$D$3+DS1=100,$BB$9*Supuestos!$C$44,0))</f>
        <v>0</v>
      </c>
      <c r="FT83" s="1">
        <f>IF(Supuestos!$D$3+DT1&lt;100,$BB$9*Supuestos!$C$44,IF(Supuestos!$D$3+DT1=100,$BB$9*Supuestos!$C$44,0))</f>
        <v>0</v>
      </c>
      <c r="FU83" s="1">
        <f>IF(Supuestos!$D$3+DU1&lt;100,$BB$9*Supuestos!$C$44,IF(Supuestos!$D$3+DU1=100,$BB$9*Supuestos!$C$44,0))</f>
        <v>0</v>
      </c>
      <c r="FV83" s="1">
        <f>IF(Supuestos!$D$3+DV1&lt;100,$BB$9*Supuestos!$C$44,IF(Supuestos!$D$3+DV1=100,$BB$9*Supuestos!$C$44,0))</f>
        <v>0</v>
      </c>
      <c r="FW83" s="1">
        <f>IF(Supuestos!$D$3+DW1&lt;100,$BB$9*Supuestos!$C$44,IF(Supuestos!$D$3+DW1=100,$BB$9*Supuestos!$C$44,0))</f>
        <v>0</v>
      </c>
      <c r="FX83" s="1">
        <f>IF(Supuestos!$D$3+DX1&lt;100,$BB$9*Supuestos!$C$44,IF(Supuestos!$D$3+DX1=100,$BB$9*Supuestos!$C$44,0))</f>
        <v>0</v>
      </c>
      <c r="FY83" s="1">
        <f>IF(Supuestos!$D$3+DY1&lt;100,$BB$9*Supuestos!$C$44,IF(Supuestos!$D$3+DY1=100,$BB$9*Supuestos!$C$44,0))</f>
        <v>0</v>
      </c>
      <c r="FZ83" s="1">
        <f>IF(Supuestos!$D$3+DZ1&lt;100,$BB$9*Supuestos!$C$44,IF(Supuestos!$D$3+DZ1=100,$BB$9*Supuestos!$C$44,0))</f>
        <v>0</v>
      </c>
      <c r="GA83" s="1">
        <f>IF(Supuestos!$D$3+EA1&lt;100,$BB$9*Supuestos!$C$44,IF(Supuestos!$D$3+EA1=100,$BB$9*Supuestos!$C$44,0))</f>
        <v>0</v>
      </c>
      <c r="GB83" s="1">
        <f>IF(Supuestos!$D$3+EB1&lt;100,$BB$9*Supuestos!$C$44,IF(Supuestos!$D$3+EB1=100,$BB$9*Supuestos!$C$44,0))</f>
        <v>0</v>
      </c>
      <c r="GC83" s="1">
        <f>IF(Supuestos!$D$3+EC1&lt;100,$BB$9*Supuestos!$C$44,IF(Supuestos!$D$3+EC1=100,$BB$9*Supuestos!$C$44,0))</f>
        <v>0</v>
      </c>
      <c r="GD83" s="1">
        <f>IF(Supuestos!$D$3+ED1&lt;100,$BB$9*Supuestos!$C$44,IF(Supuestos!$D$3+ED1=100,$BB$9*Supuestos!$C$44,0))</f>
        <v>0</v>
      </c>
      <c r="GE83" s="1">
        <f>IF(Supuestos!$D$3+EE1&lt;100,$BB$9*Supuestos!$C$44,IF(Supuestos!$D$3+EE1=100,$BB$9*Supuestos!$C$44,0))</f>
        <v>0</v>
      </c>
      <c r="GF83" s="1">
        <f>IF(Supuestos!$D$3+EF1&lt;100,$BB$9*Supuestos!$C$44,IF(Supuestos!$D$3+EF1=100,$BB$9*Supuestos!$C$44,0))</f>
        <v>0</v>
      </c>
      <c r="GG83" s="1">
        <f>IF(Supuestos!$D$3+EG1&lt;100,$BB$9*Supuestos!$C$44,IF(Supuestos!$D$3+EG1=100,$BB$9*Supuestos!$C$44,0))</f>
        <v>0</v>
      </c>
      <c r="GH83" s="1">
        <f>IF(Supuestos!$D$3+EH1&lt;100,$BB$9*Supuestos!$C$44,IF(Supuestos!$D$3+EH1=100,$BB$9*Supuestos!$C$44,0))</f>
        <v>0</v>
      </c>
      <c r="GI83" s="1">
        <f>IF(Supuestos!$D$3+EI1&lt;100,$BB$9*Supuestos!$C$44,IF(Supuestos!$D$3+EI1=100,$BB$9*Supuestos!$C$44,0))</f>
        <v>0</v>
      </c>
      <c r="GJ83" s="1">
        <f>IF(Supuestos!$D$3+EJ1&lt;100,$BB$9*Supuestos!$C$44,IF(Supuestos!$D$3+EJ1=100,$BB$9*Supuestos!$C$44,0))</f>
        <v>0</v>
      </c>
      <c r="GK83" s="1">
        <f>IF(Supuestos!$D$3+EK1&lt;100,$BB$9*Supuestos!$C$44,IF(Supuestos!$D$3+EK1=100,$BB$9*Supuestos!$C$44,0))</f>
        <v>0</v>
      </c>
      <c r="GL83" s="1">
        <f>IF(Supuestos!$D$3+EL1&lt;100,$BB$9*Supuestos!$C$44,IF(Supuestos!$D$3+EL1=100,$BB$9*Supuestos!$C$44,0))</f>
        <v>0</v>
      </c>
      <c r="GM83" s="1">
        <f>IF(Supuestos!$D$3+EM1&lt;100,$BB$9*Supuestos!$C$44,IF(Supuestos!$D$3+EM1=100,$BB$9*Supuestos!$C$44,0))</f>
        <v>0</v>
      </c>
      <c r="GN83" s="1">
        <f>IF(Supuestos!$D$3+EN1&lt;100,$BB$9*Supuestos!$C$44,IF(Supuestos!$D$3+EN1=100,$BB$9*Supuestos!$C$44,0))</f>
        <v>0</v>
      </c>
      <c r="GO83" s="1">
        <f>IF(Supuestos!$D$3+EO1&lt;100,$BB$9*Supuestos!$C$44,IF(Supuestos!$D$3+EO1=100,$BB$9*Supuestos!$C$44,0))</f>
        <v>0</v>
      </c>
      <c r="GP83" s="1">
        <f>IF(Supuestos!$D$3+EP1&lt;100,$BB$9*Supuestos!$C$44,IF(Supuestos!$D$3+EP1=100,$BB$9*Supuestos!$C$44,0))</f>
        <v>0</v>
      </c>
      <c r="GQ83" s="1">
        <f>IF(Supuestos!$D$3+EQ1&lt;100,$BB$9*Supuestos!$C$44,IF(Supuestos!$D$3+EQ1=100,$BB$9*Supuestos!$C$44,0))</f>
        <v>0</v>
      </c>
      <c r="GR83" s="1">
        <f>IF(Supuestos!$D$3+ER1&lt;100,$BB$9*Supuestos!$C$44,IF(Supuestos!$D$3+ER1=100,$BB$9*Supuestos!$C$44,0))</f>
        <v>0</v>
      </c>
      <c r="GS83" s="1">
        <f>IF(Supuestos!$D$3+ES1&lt;100,$BB$9*Supuestos!$C$44,IF(Supuestos!$D$3+ES1=100,$BB$9*Supuestos!$C$44,0))</f>
        <v>0</v>
      </c>
      <c r="GT83" s="1">
        <f>IF(Supuestos!$D$3+ET1&lt;100,$BB$9*Supuestos!$C$44,IF(Supuestos!$D$3+ET1=100,$BB$9*Supuestos!$C$44,0))</f>
        <v>0</v>
      </c>
      <c r="GU83" s="1">
        <f>IF(Supuestos!$D$3+EU1&lt;100,$BB$9*Supuestos!$C$44,IF(Supuestos!$D$3+EU1=100,$BB$9*Supuestos!$C$44,0))</f>
        <v>0</v>
      </c>
      <c r="GV83" s="1">
        <f>IF(Supuestos!$D$3+EV1&lt;100,$BB$9*Supuestos!$C$44,IF(Supuestos!$D$3+EV1=100,$BB$9*Supuestos!$C$44,0))</f>
        <v>0</v>
      </c>
    </row>
    <row r="84" spans="1:230" x14ac:dyDescent="0.35">
      <c r="A84" s="128">
        <v>53</v>
      </c>
      <c r="BB84" s="129"/>
      <c r="BC84" s="1">
        <f>BC$9*Supuestos!$D$3*Supuestos!$C$44</f>
        <v>0</v>
      </c>
      <c r="BD84" s="1">
        <f>IF(Supuestos!$D$3+C1&lt;100,$BC$9*Supuestos!$C$44,IF(Supuestos!$D$3+C1=100,$BC$9*Supuestos!$C$44,0))</f>
        <v>0</v>
      </c>
      <c r="BE84" s="1">
        <f>IF(Supuestos!$D$3+D1&lt;100,$BC$9*Supuestos!$C$44,IF(Supuestos!$D$3+D1=100,$BC$9*Supuestos!$C$44,0))</f>
        <v>0</v>
      </c>
      <c r="BF84" s="1">
        <f>IF(Supuestos!$D$3+E1&lt;100,$BC$9*Supuestos!$C$44,IF(Supuestos!$D$3+E1=100,$BC$9*Supuestos!$C$44,0))</f>
        <v>0</v>
      </c>
      <c r="BG84" s="1">
        <f>IF(Supuestos!$D$3+F1&lt;100,$BC$9*Supuestos!$C$44,IF(Supuestos!$D$3+F1=100,$BC$9*Supuestos!$C$44,0))</f>
        <v>0</v>
      </c>
      <c r="BH84" s="1">
        <f>IF(Supuestos!$D$3+G1&lt;100,$BC$9*Supuestos!$C$44,IF(Supuestos!$D$3+G1=100,$BC$9*Supuestos!$C$44,0))</f>
        <v>0</v>
      </c>
      <c r="BI84" s="1">
        <f>IF(Supuestos!$D$3+H1&lt;100,$BC$9*Supuestos!$C$44,IF(Supuestos!$D$3+H1=100,$BC$9*Supuestos!$C$44,0))</f>
        <v>0</v>
      </c>
      <c r="BJ84" s="1">
        <f>IF(Supuestos!$D$3+I1&lt;100,$BC$9*Supuestos!$C$44,IF(Supuestos!$D$3+I1=100,$BC$9*Supuestos!$C$44,0))</f>
        <v>0</v>
      </c>
      <c r="BK84" s="1">
        <f>IF(Supuestos!$D$3+J1&lt;100,$BC$9*Supuestos!$C$44,IF(Supuestos!$D$3+J1=100,$BC$9*Supuestos!$C$44,0))</f>
        <v>0</v>
      </c>
      <c r="BL84" s="1">
        <f>IF(Supuestos!$D$3+K1&lt;100,$BC$9*Supuestos!$C$44,IF(Supuestos!$D$3+K1=100,$BC$9*Supuestos!$C$44,0))</f>
        <v>0</v>
      </c>
      <c r="BM84" s="1">
        <f>IF(Supuestos!$D$3+L1&lt;100,$BC$9*Supuestos!$C$44,IF(Supuestos!$D$3+L1=100,$BC$9*Supuestos!$C$44,0))</f>
        <v>0</v>
      </c>
      <c r="BN84" s="1">
        <f>IF(Supuestos!$D$3+M1&lt;100,$BC$9*Supuestos!$C$44,IF(Supuestos!$D$3+M1=100,$BC$9*Supuestos!$C$44,0))</f>
        <v>0</v>
      </c>
      <c r="BO84" s="1">
        <f>IF(Supuestos!$D$3+N1&lt;100,$BC$9*Supuestos!$C$44,IF(Supuestos!$D$3+N1=100,$BC$9*Supuestos!$C$44,0))</f>
        <v>0</v>
      </c>
      <c r="BP84" s="1">
        <f>IF(Supuestos!$D$3+O1&lt;100,$BC$9*Supuestos!$C$44,IF(Supuestos!$D$3+O1=100,$BC$9*Supuestos!$C$44,0))</f>
        <v>0</v>
      </c>
      <c r="BQ84" s="1">
        <f>IF(Supuestos!$D$3+P1&lt;100,$BC$9*Supuestos!$C$44,IF(Supuestos!$D$3+P1=100,$BC$9*Supuestos!$C$44,0))</f>
        <v>0</v>
      </c>
      <c r="BR84" s="1">
        <f>IF(Supuestos!$D$3+Q1&lt;100,$BC$9*Supuestos!$C$44,IF(Supuestos!$D$3+Q1=100,$BC$9*Supuestos!$C$44,0))</f>
        <v>0</v>
      </c>
      <c r="BS84" s="1">
        <f>IF(Supuestos!$D$3+R1&lt;100,$BC$9*Supuestos!$C$44,IF(Supuestos!$D$3+R1=100,$BC$9*Supuestos!$C$44,0))</f>
        <v>0</v>
      </c>
      <c r="BT84" s="1">
        <f>IF(Supuestos!$D$3+S1&lt;100,$BC$9*Supuestos!$C$44,IF(Supuestos!$D$3+S1=100,$BC$9*Supuestos!$C$44,0))</f>
        <v>0</v>
      </c>
      <c r="BU84" s="1">
        <f>IF(Supuestos!$D$3+T1&lt;100,$BC$9*Supuestos!$C$44,IF(Supuestos!$D$3+T1=100,$BC$9*Supuestos!$C$44,0))</f>
        <v>0</v>
      </c>
      <c r="BV84" s="1">
        <f>IF(Supuestos!$D$3+U1&lt;100,$BC$9*Supuestos!$C$44,IF(Supuestos!$D$3+U1=100,$BC$9*Supuestos!$C$44,0))</f>
        <v>0</v>
      </c>
      <c r="BW84" s="1">
        <f>IF(Supuestos!$D$3+V1&lt;100,$BC$9*Supuestos!$C$44,IF(Supuestos!$D$3+V1=100,$BC$9*Supuestos!$C$44,0))</f>
        <v>0</v>
      </c>
      <c r="BX84" s="1">
        <f>IF(Supuestos!$D$3+W1&lt;100,$BC$9*Supuestos!$C$44,IF(Supuestos!$D$3+W1=100,$BC$9*Supuestos!$C$44,0))</f>
        <v>0</v>
      </c>
      <c r="BY84" s="1">
        <f>IF(Supuestos!$D$3+X1&lt;100,$BC$9*Supuestos!$C$44,IF(Supuestos!$D$3+X1=100,$BC$9*Supuestos!$C$44,0))</f>
        <v>0</v>
      </c>
      <c r="BZ84" s="1">
        <f>IF(Supuestos!$D$3+Y1&lt;100,$BC$9*Supuestos!$C$44,IF(Supuestos!$D$3+Y1=100,$BC$9*Supuestos!$C$44,0))</f>
        <v>0</v>
      </c>
      <c r="CA84" s="1">
        <f>IF(Supuestos!$D$3+Z1&lt;100,$BC$9*Supuestos!$C$44,IF(Supuestos!$D$3+Z1=100,$BC$9*Supuestos!$C$44,0))</f>
        <v>0</v>
      </c>
      <c r="CB84" s="1">
        <f>IF(Supuestos!$D$3+AA1&lt;100,$BC$9*Supuestos!$C$44,IF(Supuestos!$D$3+AA1=100,$BC$9*Supuestos!$C$44,0))</f>
        <v>0</v>
      </c>
      <c r="CC84" s="1">
        <f>IF(Supuestos!$D$3+AB1&lt;100,$BC$9*Supuestos!$C$44,IF(Supuestos!$D$3+AB1=100,$BC$9*Supuestos!$C$44,0))</f>
        <v>0</v>
      </c>
      <c r="CD84" s="1">
        <f>IF(Supuestos!$D$3+AC1&lt;100,$BC$9*Supuestos!$C$44,IF(Supuestos!$D$3+AC1=100,$BC$9*Supuestos!$C$44,0))</f>
        <v>0</v>
      </c>
      <c r="CE84" s="1">
        <f>IF(Supuestos!$D$3+AD1&lt;100,$BC$9*Supuestos!$C$44,IF(Supuestos!$D$3+AD1=100,$BC$9*Supuestos!$C$44,0))</f>
        <v>0</v>
      </c>
      <c r="CF84" s="1">
        <f>IF(Supuestos!$D$3+AE1&lt;100,$BC$9*Supuestos!$C$44,IF(Supuestos!$D$3+AE1=100,$BC$9*Supuestos!$C$44,0))</f>
        <v>0</v>
      </c>
      <c r="CG84" s="1">
        <f>IF(Supuestos!$D$3+AF1&lt;100,$BC$9*Supuestos!$C$44,IF(Supuestos!$D$3+AF1=100,$BC$9*Supuestos!$C$44,0))</f>
        <v>0</v>
      </c>
      <c r="CH84" s="1">
        <f>IF(Supuestos!$D$3+AG1&lt;100,$BC$9*Supuestos!$C$44,IF(Supuestos!$D$3+AG1=100,$BC$9*Supuestos!$C$44,0))</f>
        <v>0</v>
      </c>
      <c r="CI84" s="1">
        <f>IF(Supuestos!$D$3+AH1&lt;100,$BC$9*Supuestos!$C$44,IF(Supuestos!$D$3+AH1=100,$BC$9*Supuestos!$C$44,0))</f>
        <v>0</v>
      </c>
      <c r="CJ84" s="1">
        <f>IF(Supuestos!$D$3+AI1&lt;100,$BC$9*Supuestos!$C$44,IF(Supuestos!$D$3+AI1=100,$BC$9*Supuestos!$C$44,0))</f>
        <v>0</v>
      </c>
      <c r="CK84" s="1">
        <f>IF(Supuestos!$D$3+AJ1&lt;100,$BC$9*Supuestos!$C$44,IF(Supuestos!$D$3+AJ1=100,$BC$9*Supuestos!$C$44,0))</f>
        <v>0</v>
      </c>
      <c r="CL84" s="1">
        <f>IF(Supuestos!$D$3+AK1&lt;100,$BC$9*Supuestos!$C$44,IF(Supuestos!$D$3+AK1=100,$BC$9*Supuestos!$C$44,0))</f>
        <v>0</v>
      </c>
      <c r="CM84" s="1">
        <f>IF(Supuestos!$D$3+AL1&lt;100,$BC$9*Supuestos!$C$44,IF(Supuestos!$D$3+AL1=100,$BC$9*Supuestos!$C$44,0))</f>
        <v>0</v>
      </c>
      <c r="CN84" s="1">
        <f>IF(Supuestos!$D$3+AM1&lt;100,$BC$9*Supuestos!$C$44,IF(Supuestos!$D$3+AM1=100,$BC$9*Supuestos!$C$44,0))</f>
        <v>0</v>
      </c>
      <c r="CO84" s="1">
        <f>IF(Supuestos!$D$3+AN1&lt;100,$BC$9*Supuestos!$C$44,IF(Supuestos!$D$3+AN1=100,$BC$9*Supuestos!$C$44,0))</f>
        <v>0</v>
      </c>
      <c r="CP84" s="1">
        <f>IF(Supuestos!$D$3+AO1&lt;100,$BC$9*Supuestos!$C$44,IF(Supuestos!$D$3+AO1=100,$BC$9*Supuestos!$C$44,0))</f>
        <v>0</v>
      </c>
      <c r="CQ84" s="1">
        <f>IF(Supuestos!$D$3+AP1&lt;100,$BC$9*Supuestos!$C$44,IF(Supuestos!$D$3+AP1=100,$BC$9*Supuestos!$C$44,0))</f>
        <v>0</v>
      </c>
      <c r="CR84" s="1">
        <f>IF(Supuestos!$D$3+AQ1&lt;100,$BC$9*Supuestos!$C$44,IF(Supuestos!$D$3+AQ1=100,$BC$9*Supuestos!$C$44,0))</f>
        <v>0</v>
      </c>
      <c r="CS84" s="1">
        <f>IF(Supuestos!$D$3+AR1&lt;100,$BC$9*Supuestos!$C$44,IF(Supuestos!$D$3+AR1=100,$BC$9*Supuestos!$C$44,0))</f>
        <v>0</v>
      </c>
      <c r="CT84" s="1">
        <f>IF(Supuestos!$D$3+AS1&lt;100,$BC$9*Supuestos!$C$44,IF(Supuestos!$D$3+AS1=100,$BC$9*Supuestos!$C$44,0))</f>
        <v>0</v>
      </c>
      <c r="CU84" s="1">
        <f>IF(Supuestos!$D$3+AT1&lt;100,$BC$9*Supuestos!$C$44,IF(Supuestos!$D$3+AT1=100,$BC$9*Supuestos!$C$44,0))</f>
        <v>0</v>
      </c>
      <c r="CV84" s="1">
        <f>IF(Supuestos!$D$3+AU1&lt;100,$BC$9*Supuestos!$C$44,IF(Supuestos!$D$3+AU1=100,$BC$9*Supuestos!$C$44,0))</f>
        <v>0</v>
      </c>
      <c r="CW84" s="1">
        <f>IF(Supuestos!$D$3+AV1&lt;100,$BC$9*Supuestos!$C$44,IF(Supuestos!$D$3+AV1=100,$BC$9*Supuestos!$C$44,0))</f>
        <v>0</v>
      </c>
      <c r="CX84" s="1">
        <f>IF(Supuestos!$D$3+AW1&lt;100,$BC$9*Supuestos!$C$44,IF(Supuestos!$D$3+AW1=100,$BC$9*Supuestos!$C$44,0))</f>
        <v>0</v>
      </c>
      <c r="EZ84" s="1">
        <f>IF(Supuestos!$D$3+CY1&lt;100,$BC$9*Supuestos!$C$44,IF(Supuestos!$D$3+CY1=100,$BC$9*Supuestos!$C$44,0))</f>
        <v>0</v>
      </c>
      <c r="FA84" s="1">
        <f>IF(Supuestos!$D$3+CZ1&lt;100,$BC$9*Supuestos!$C$44,IF(Supuestos!$D$3+CZ1=100,$BC$9*Supuestos!$C$44,0))</f>
        <v>0</v>
      </c>
      <c r="FB84" s="1">
        <f>IF(Supuestos!$D$3+DA1&lt;100,$BC$9*Supuestos!$C$44,IF(Supuestos!$D$3+DA1=100,$BC$9*Supuestos!$C$44,0))</f>
        <v>0</v>
      </c>
      <c r="FC84" s="1">
        <f>IF(Supuestos!$D$3+DB1&lt;100,$BC$9*Supuestos!$C$44,IF(Supuestos!$D$3+DB1=100,$BC$9*Supuestos!$C$44,0))</f>
        <v>0</v>
      </c>
      <c r="FD84" s="1">
        <f>IF(Supuestos!$D$3+DC1&lt;100,$BC$9*Supuestos!$C$44,IF(Supuestos!$D$3+DC1=100,$BC$9*Supuestos!$C$44,0))</f>
        <v>0</v>
      </c>
      <c r="FE84" s="1">
        <f>IF(Supuestos!$D$3+DD1&lt;100,$BC$9*Supuestos!$C$44,IF(Supuestos!$D$3+DD1=100,$BC$9*Supuestos!$C$44,0))</f>
        <v>0</v>
      </c>
      <c r="FF84" s="1">
        <f>IF(Supuestos!$D$3+DE1&lt;100,$BC$9*Supuestos!$C$44,IF(Supuestos!$D$3+DE1=100,$BC$9*Supuestos!$C$44,0))</f>
        <v>0</v>
      </c>
      <c r="FG84" s="1">
        <f>IF(Supuestos!$D$3+DF1&lt;100,$BC$9*Supuestos!$C$44,IF(Supuestos!$D$3+DF1=100,$BC$9*Supuestos!$C$44,0))</f>
        <v>0</v>
      </c>
      <c r="FH84" s="1">
        <f>IF(Supuestos!$D$3+DG1&lt;100,$BC$9*Supuestos!$C$44,IF(Supuestos!$D$3+DG1=100,$BC$9*Supuestos!$C$44,0))</f>
        <v>0</v>
      </c>
      <c r="FI84" s="1">
        <f>IF(Supuestos!$D$3+DH1&lt;100,$BC$9*Supuestos!$C$44,IF(Supuestos!$D$3+DH1=100,$BC$9*Supuestos!$C$44,0))</f>
        <v>0</v>
      </c>
      <c r="FJ84" s="1">
        <f>IF(Supuestos!$D$3+DI1&lt;100,$BC$9*Supuestos!$C$44,IF(Supuestos!$D$3+DI1=100,$BC$9*Supuestos!$C$44,0))</f>
        <v>0</v>
      </c>
      <c r="FK84" s="1">
        <f>IF(Supuestos!$D$3+DJ1&lt;100,$BC$9*Supuestos!$C$44,IF(Supuestos!$D$3+DJ1=100,$BC$9*Supuestos!$C$44,0))</f>
        <v>0</v>
      </c>
      <c r="FL84" s="1">
        <f>IF(Supuestos!$D$3+DK1&lt;100,$BC$9*Supuestos!$C$44,IF(Supuestos!$D$3+DK1=100,$BC$9*Supuestos!$C$44,0))</f>
        <v>0</v>
      </c>
      <c r="FM84" s="1">
        <f>IF(Supuestos!$D$3+DL1&lt;100,$BC$9*Supuestos!$C$44,IF(Supuestos!$D$3+DL1=100,$BC$9*Supuestos!$C$44,0))</f>
        <v>0</v>
      </c>
      <c r="FN84" s="1">
        <f>IF(Supuestos!$D$3+DM1&lt;100,$BC$9*Supuestos!$C$44,IF(Supuestos!$D$3+DM1=100,$BC$9*Supuestos!$C$44,0))</f>
        <v>0</v>
      </c>
      <c r="FO84" s="1">
        <f>IF(Supuestos!$D$3+DN1&lt;100,$BC$9*Supuestos!$C$44,IF(Supuestos!$D$3+DN1=100,$BC$9*Supuestos!$C$44,0))</f>
        <v>0</v>
      </c>
      <c r="FP84" s="1">
        <f>IF(Supuestos!$D$3+DO1&lt;100,$BC$9*Supuestos!$C$44,IF(Supuestos!$D$3+DO1=100,$BC$9*Supuestos!$C$44,0))</f>
        <v>0</v>
      </c>
      <c r="FQ84" s="1">
        <f>IF(Supuestos!$D$3+DP1&lt;100,$BC$9*Supuestos!$C$44,IF(Supuestos!$D$3+DP1=100,$BC$9*Supuestos!$C$44,0))</f>
        <v>0</v>
      </c>
      <c r="FR84" s="1">
        <f>IF(Supuestos!$D$3+DQ1&lt;100,$BC$9*Supuestos!$C$44,IF(Supuestos!$D$3+DQ1=100,$BC$9*Supuestos!$C$44,0))</f>
        <v>0</v>
      </c>
      <c r="FS84" s="1">
        <f>IF(Supuestos!$D$3+DR1&lt;100,$BC$9*Supuestos!$C$44,IF(Supuestos!$D$3+DR1=100,$BC$9*Supuestos!$C$44,0))</f>
        <v>0</v>
      </c>
      <c r="FT84" s="1">
        <f>IF(Supuestos!$D$3+DS1&lt;100,$BC$9*Supuestos!$C$44,IF(Supuestos!$D$3+DS1=100,$BC$9*Supuestos!$C$44,0))</f>
        <v>0</v>
      </c>
      <c r="FU84" s="1">
        <f>IF(Supuestos!$D$3+DT1&lt;100,$BC$9*Supuestos!$C$44,IF(Supuestos!$D$3+DT1=100,$BC$9*Supuestos!$C$44,0))</f>
        <v>0</v>
      </c>
      <c r="FV84" s="1">
        <f>IF(Supuestos!$D$3+DU1&lt;100,$BC$9*Supuestos!$C$44,IF(Supuestos!$D$3+DU1=100,$BC$9*Supuestos!$C$44,0))</f>
        <v>0</v>
      </c>
      <c r="FW84" s="1">
        <f>IF(Supuestos!$D$3+DV1&lt;100,$BC$9*Supuestos!$C$44,IF(Supuestos!$D$3+DV1=100,$BC$9*Supuestos!$C$44,0))</f>
        <v>0</v>
      </c>
      <c r="FX84" s="1">
        <f>IF(Supuestos!$D$3+DW1&lt;100,$BC$9*Supuestos!$C$44,IF(Supuestos!$D$3+DW1=100,$BC$9*Supuestos!$C$44,0))</f>
        <v>0</v>
      </c>
      <c r="FY84" s="1">
        <f>IF(Supuestos!$D$3+DX1&lt;100,$BC$9*Supuestos!$C$44,IF(Supuestos!$D$3+DX1=100,$BC$9*Supuestos!$C$44,0))</f>
        <v>0</v>
      </c>
      <c r="FZ84" s="1">
        <f>IF(Supuestos!$D$3+DY1&lt;100,$BC$9*Supuestos!$C$44,IF(Supuestos!$D$3+DY1=100,$BC$9*Supuestos!$C$44,0))</f>
        <v>0</v>
      </c>
      <c r="GA84" s="1">
        <f>IF(Supuestos!$D$3+DZ1&lt;100,$BC$9*Supuestos!$C$44,IF(Supuestos!$D$3+DZ1=100,$BC$9*Supuestos!$C$44,0))</f>
        <v>0</v>
      </c>
      <c r="GB84" s="1">
        <f>IF(Supuestos!$D$3+EA1&lt;100,$BC$9*Supuestos!$C$44,IF(Supuestos!$D$3+EA1=100,$BC$9*Supuestos!$C$44,0))</f>
        <v>0</v>
      </c>
      <c r="GC84" s="1">
        <f>IF(Supuestos!$D$3+EB1&lt;100,$BC$9*Supuestos!$C$44,IF(Supuestos!$D$3+EB1=100,$BC$9*Supuestos!$C$44,0))</f>
        <v>0</v>
      </c>
      <c r="GD84" s="1">
        <f>IF(Supuestos!$D$3+EC1&lt;100,$BC$9*Supuestos!$C$44,IF(Supuestos!$D$3+EC1=100,$BC$9*Supuestos!$C$44,0))</f>
        <v>0</v>
      </c>
      <c r="GE84" s="1">
        <f>IF(Supuestos!$D$3+ED1&lt;100,$BC$9*Supuestos!$C$44,IF(Supuestos!$D$3+ED1=100,$BC$9*Supuestos!$C$44,0))</f>
        <v>0</v>
      </c>
      <c r="GF84" s="1">
        <f>IF(Supuestos!$D$3+EE1&lt;100,$BC$9*Supuestos!$C$44,IF(Supuestos!$D$3+EE1=100,$BC$9*Supuestos!$C$44,0))</f>
        <v>0</v>
      </c>
      <c r="GG84" s="1">
        <f>IF(Supuestos!$D$3+EF1&lt;100,$BC$9*Supuestos!$C$44,IF(Supuestos!$D$3+EF1=100,$BC$9*Supuestos!$C$44,0))</f>
        <v>0</v>
      </c>
      <c r="GH84" s="1">
        <f>IF(Supuestos!$D$3+EG1&lt;100,$BC$9*Supuestos!$C$44,IF(Supuestos!$D$3+EG1=100,$BC$9*Supuestos!$C$44,0))</f>
        <v>0</v>
      </c>
      <c r="GI84" s="1">
        <f>IF(Supuestos!$D$3+EH1&lt;100,$BC$9*Supuestos!$C$44,IF(Supuestos!$D$3+EH1=100,$BC$9*Supuestos!$C$44,0))</f>
        <v>0</v>
      </c>
      <c r="GJ84" s="1">
        <f>IF(Supuestos!$D$3+EI1&lt;100,$BC$9*Supuestos!$C$44,IF(Supuestos!$D$3+EI1=100,$BC$9*Supuestos!$C$44,0))</f>
        <v>0</v>
      </c>
      <c r="GK84" s="1">
        <f>IF(Supuestos!$D$3+EJ1&lt;100,$BC$9*Supuestos!$C$44,IF(Supuestos!$D$3+EJ1=100,$BC$9*Supuestos!$C$44,0))</f>
        <v>0</v>
      </c>
      <c r="GL84" s="1">
        <f>IF(Supuestos!$D$3+EK1&lt;100,$BC$9*Supuestos!$C$44,IF(Supuestos!$D$3+EK1=100,$BC$9*Supuestos!$C$44,0))</f>
        <v>0</v>
      </c>
      <c r="GM84" s="1">
        <f>IF(Supuestos!$D$3+EL1&lt;100,$BC$9*Supuestos!$C$44,IF(Supuestos!$D$3+EL1=100,$BC$9*Supuestos!$C$44,0))</f>
        <v>0</v>
      </c>
      <c r="GN84" s="1">
        <f>IF(Supuestos!$D$3+EM1&lt;100,$BC$9*Supuestos!$C$44,IF(Supuestos!$D$3+EM1=100,$BC$9*Supuestos!$C$44,0))</f>
        <v>0</v>
      </c>
      <c r="GO84" s="1">
        <f>IF(Supuestos!$D$3+EN1&lt;100,$BC$9*Supuestos!$C$44,IF(Supuestos!$D$3+EN1=100,$BC$9*Supuestos!$C$44,0))</f>
        <v>0</v>
      </c>
      <c r="GP84" s="1">
        <f>IF(Supuestos!$D$3+EO1&lt;100,$BC$9*Supuestos!$C$44,IF(Supuestos!$D$3+EO1=100,$BC$9*Supuestos!$C$44,0))</f>
        <v>0</v>
      </c>
      <c r="GQ84" s="1">
        <f>IF(Supuestos!$D$3+EP1&lt;100,$BC$9*Supuestos!$C$44,IF(Supuestos!$D$3+EP1=100,$BC$9*Supuestos!$C$44,0))</f>
        <v>0</v>
      </c>
      <c r="GR84" s="1">
        <f>IF(Supuestos!$D$3+EQ1&lt;100,$BC$9*Supuestos!$C$44,IF(Supuestos!$D$3+EQ1=100,$BC$9*Supuestos!$C$44,0))</f>
        <v>0</v>
      </c>
      <c r="GS84" s="1">
        <f>IF(Supuestos!$D$3+ER1&lt;100,$BC$9*Supuestos!$C$44,IF(Supuestos!$D$3+ER1=100,$BC$9*Supuestos!$C$44,0))</f>
        <v>0</v>
      </c>
      <c r="GT84" s="1">
        <f>IF(Supuestos!$D$3+ES1&lt;100,$BC$9*Supuestos!$C$44,IF(Supuestos!$D$3+ES1=100,$BC$9*Supuestos!$C$44,0))</f>
        <v>0</v>
      </c>
      <c r="GU84" s="1">
        <f>IF(Supuestos!$D$3+ET1&lt;100,$BC$9*Supuestos!$C$44,IF(Supuestos!$D$3+ET1=100,$BC$9*Supuestos!$C$44,0))</f>
        <v>0</v>
      </c>
      <c r="GV84" s="1">
        <f>IF(Supuestos!$D$3+EU1&lt;100,$BC$9*Supuestos!$C$44,IF(Supuestos!$D$3+EU1=100,$BC$9*Supuestos!$C$44,0))</f>
        <v>0</v>
      </c>
      <c r="GW84" s="1">
        <f>IF(Supuestos!$D$3+EV1&lt;100,$BC$9*Supuestos!$C$44,IF(Supuestos!$D$3+EV1=100,$BC$9*Supuestos!$C$44,0))</f>
        <v>0</v>
      </c>
      <c r="GX84" s="1">
        <f>IF(Supuestos!$D$3+EW1&lt;100,$BC$9*Supuestos!$C$44,IF(Supuestos!$D$3+EW1=100,$BC$9*Supuestos!$C$44,0))</f>
        <v>0</v>
      </c>
    </row>
    <row r="85" spans="1:230" x14ac:dyDescent="0.35">
      <c r="A85" s="128">
        <v>54</v>
      </c>
      <c r="BC85" s="129"/>
      <c r="BD85" s="1">
        <f>BD$9*Supuestos!$D$3*Supuestos!$C$44</f>
        <v>0</v>
      </c>
      <c r="BE85" s="1">
        <f>IF(Supuestos!$D$3+C1&lt;100,$BD$9*Supuestos!$C$44,IF(Supuestos!$D$3+C1=100,$BD$9*Supuestos!$C$44,0))</f>
        <v>0</v>
      </c>
      <c r="BF85" s="1">
        <f>IF(Supuestos!$D$3+D1&lt;100,$BD$9*Supuestos!$C$44,IF(Supuestos!$D$3+D1=100,$BD$9*Supuestos!$C$44,0))</f>
        <v>0</v>
      </c>
      <c r="BG85" s="1">
        <f>IF(Supuestos!$D$3+E1&lt;100,$BD$9*Supuestos!$C$44,IF(Supuestos!$D$3+E1=100,$BD$9*Supuestos!$C$44,0))</f>
        <v>0</v>
      </c>
      <c r="BH85" s="1">
        <f>IF(Supuestos!$D$3+F1&lt;100,$BD$9*Supuestos!$C$44,IF(Supuestos!$D$3+F1=100,$BD$9*Supuestos!$C$44,0))</f>
        <v>0</v>
      </c>
      <c r="BI85" s="1">
        <f>IF(Supuestos!$D$3+G1&lt;100,$BD$9*Supuestos!$C$44,IF(Supuestos!$D$3+G1=100,$BD$9*Supuestos!$C$44,0))</f>
        <v>0</v>
      </c>
      <c r="BJ85" s="1">
        <f>IF(Supuestos!$D$3+H1&lt;100,$BD$9*Supuestos!$C$44,IF(Supuestos!$D$3+H1=100,$BD$9*Supuestos!$C$44,0))</f>
        <v>0</v>
      </c>
      <c r="BK85" s="1">
        <f>IF(Supuestos!$D$3+I1&lt;100,$BD$9*Supuestos!$C$44,IF(Supuestos!$D$3+I1=100,$BD$9*Supuestos!$C$44,0))</f>
        <v>0</v>
      </c>
      <c r="BL85" s="1">
        <f>IF(Supuestos!$D$3+J1&lt;100,$BD$9*Supuestos!$C$44,IF(Supuestos!$D$3+J1=100,$BD$9*Supuestos!$C$44,0))</f>
        <v>0</v>
      </c>
      <c r="BM85" s="1">
        <f>IF(Supuestos!$D$3+K1&lt;100,$BD$9*Supuestos!$C$44,IF(Supuestos!$D$3+K1=100,$BD$9*Supuestos!$C$44,0))</f>
        <v>0</v>
      </c>
      <c r="BN85" s="1">
        <f>IF(Supuestos!$D$3+L1&lt;100,$BD$9*Supuestos!$C$44,IF(Supuestos!$D$3+L1=100,$BD$9*Supuestos!$C$44,0))</f>
        <v>0</v>
      </c>
      <c r="BO85" s="1">
        <f>IF(Supuestos!$D$3+M1&lt;100,$BD$9*Supuestos!$C$44,IF(Supuestos!$D$3+M1=100,$BD$9*Supuestos!$C$44,0))</f>
        <v>0</v>
      </c>
      <c r="BP85" s="1">
        <f>IF(Supuestos!$D$3+N1&lt;100,$BD$9*Supuestos!$C$44,IF(Supuestos!$D$3+N1=100,$BD$9*Supuestos!$C$44,0))</f>
        <v>0</v>
      </c>
      <c r="BQ85" s="1">
        <f>IF(Supuestos!$D$3+O1&lt;100,$BD$9*Supuestos!$C$44,IF(Supuestos!$D$3+O1=100,$BD$9*Supuestos!$C$44,0))</f>
        <v>0</v>
      </c>
      <c r="BR85" s="1">
        <f>IF(Supuestos!$D$3+P1&lt;100,$BD$9*Supuestos!$C$44,IF(Supuestos!$D$3+P1=100,$BD$9*Supuestos!$C$44,0))</f>
        <v>0</v>
      </c>
      <c r="BS85" s="1">
        <f>IF(Supuestos!$D$3+Q1&lt;100,$BD$9*Supuestos!$C$44,IF(Supuestos!$D$3+Q1=100,$BD$9*Supuestos!$C$44,0))</f>
        <v>0</v>
      </c>
      <c r="BT85" s="1">
        <f>IF(Supuestos!$D$3+R1&lt;100,$BD$9*Supuestos!$C$44,IF(Supuestos!$D$3+R1=100,$BD$9*Supuestos!$C$44,0))</f>
        <v>0</v>
      </c>
      <c r="BU85" s="1">
        <f>IF(Supuestos!$D$3+S1&lt;100,$BD$9*Supuestos!$C$44,IF(Supuestos!$D$3+S1=100,$BD$9*Supuestos!$C$44,0))</f>
        <v>0</v>
      </c>
      <c r="BV85" s="1">
        <f>IF(Supuestos!$D$3+T1&lt;100,$BD$9*Supuestos!$C$44,IF(Supuestos!$D$3+T1=100,$BD$9*Supuestos!$C$44,0))</f>
        <v>0</v>
      </c>
      <c r="BW85" s="1">
        <f>IF(Supuestos!$D$3+U1&lt;100,$BD$9*Supuestos!$C$44,IF(Supuestos!$D$3+U1=100,$BD$9*Supuestos!$C$44,0))</f>
        <v>0</v>
      </c>
      <c r="BX85" s="1">
        <f>IF(Supuestos!$D$3+V1&lt;100,$BD$9*Supuestos!$C$44,IF(Supuestos!$D$3+V1=100,$BD$9*Supuestos!$C$44,0))</f>
        <v>0</v>
      </c>
      <c r="BY85" s="1">
        <f>IF(Supuestos!$D$3+W1&lt;100,$BD$9*Supuestos!$C$44,IF(Supuestos!$D$3+W1=100,$BD$9*Supuestos!$C$44,0))</f>
        <v>0</v>
      </c>
      <c r="BZ85" s="1">
        <f>IF(Supuestos!$D$3+X1&lt;100,$BD$9*Supuestos!$C$44,IF(Supuestos!$D$3+X1=100,$BD$9*Supuestos!$C$44,0))</f>
        <v>0</v>
      </c>
      <c r="CA85" s="1">
        <f>IF(Supuestos!$D$3+Y1&lt;100,$BD$9*Supuestos!$C$44,IF(Supuestos!$D$3+Y1=100,$BD$9*Supuestos!$C$44,0))</f>
        <v>0</v>
      </c>
      <c r="CB85" s="1">
        <f>IF(Supuestos!$D$3+Z1&lt;100,$BD$9*Supuestos!$C$44,IF(Supuestos!$D$3+Z1=100,$BD$9*Supuestos!$C$44,0))</f>
        <v>0</v>
      </c>
      <c r="CC85" s="1">
        <f>IF(Supuestos!$D$3+AA1&lt;100,$BD$9*Supuestos!$C$44,IF(Supuestos!$D$3+AA1=100,$BD$9*Supuestos!$C$44,0))</f>
        <v>0</v>
      </c>
      <c r="CD85" s="1">
        <f>IF(Supuestos!$D$3+AB1&lt;100,$BD$9*Supuestos!$C$44,IF(Supuestos!$D$3+AB1=100,$BD$9*Supuestos!$C$44,0))</f>
        <v>0</v>
      </c>
      <c r="CE85" s="1">
        <f>IF(Supuestos!$D$3+AC1&lt;100,$BD$9*Supuestos!$C$44,IF(Supuestos!$D$3+AC1=100,$BD$9*Supuestos!$C$44,0))</f>
        <v>0</v>
      </c>
      <c r="CF85" s="1">
        <f>IF(Supuestos!$D$3+AD1&lt;100,$BD$9*Supuestos!$C$44,IF(Supuestos!$D$3+AD1=100,$BD$9*Supuestos!$C$44,0))</f>
        <v>0</v>
      </c>
      <c r="CG85" s="1">
        <f>IF(Supuestos!$D$3+AE1&lt;100,$BD$9*Supuestos!$C$44,IF(Supuestos!$D$3+AE1=100,$BD$9*Supuestos!$C$44,0))</f>
        <v>0</v>
      </c>
      <c r="CH85" s="1">
        <f>IF(Supuestos!$D$3+AF1&lt;100,$BD$9*Supuestos!$C$44,IF(Supuestos!$D$3+AF1=100,$BD$9*Supuestos!$C$44,0))</f>
        <v>0</v>
      </c>
      <c r="CI85" s="1">
        <f>IF(Supuestos!$D$3+AG1&lt;100,$BD$9*Supuestos!$C$44,IF(Supuestos!$D$3+AG1=100,$BD$9*Supuestos!$C$44,0))</f>
        <v>0</v>
      </c>
      <c r="CJ85" s="1">
        <f>IF(Supuestos!$D$3+AH1&lt;100,$BD$9*Supuestos!$C$44,IF(Supuestos!$D$3+AH1=100,$BD$9*Supuestos!$C$44,0))</f>
        <v>0</v>
      </c>
      <c r="CK85" s="1">
        <f>IF(Supuestos!$D$3+AI1&lt;100,$BD$9*Supuestos!$C$44,IF(Supuestos!$D$3+AI1=100,$BD$9*Supuestos!$C$44,0))</f>
        <v>0</v>
      </c>
      <c r="CL85" s="1">
        <f>IF(Supuestos!$D$3+AJ1&lt;100,$BD$9*Supuestos!$C$44,IF(Supuestos!$D$3+AJ1=100,$BD$9*Supuestos!$C$44,0))</f>
        <v>0</v>
      </c>
      <c r="CM85" s="1">
        <f>IF(Supuestos!$D$3+AK1&lt;100,$BD$9*Supuestos!$C$44,IF(Supuestos!$D$3+AK1=100,$BD$9*Supuestos!$C$44,0))</f>
        <v>0</v>
      </c>
      <c r="CN85" s="1">
        <f>IF(Supuestos!$D$3+AL1&lt;100,$BD$9*Supuestos!$C$44,IF(Supuestos!$D$3+AL1=100,$BD$9*Supuestos!$C$44,0))</f>
        <v>0</v>
      </c>
      <c r="CO85" s="1">
        <f>IF(Supuestos!$D$3+AM1&lt;100,$BD$9*Supuestos!$C$44,IF(Supuestos!$D$3+AM1=100,$BD$9*Supuestos!$C$44,0))</f>
        <v>0</v>
      </c>
      <c r="CP85" s="1">
        <f>IF(Supuestos!$D$3+AN1&lt;100,$BD$9*Supuestos!$C$44,IF(Supuestos!$D$3+AN1=100,$BD$9*Supuestos!$C$44,0))</f>
        <v>0</v>
      </c>
      <c r="CQ85" s="1">
        <f>IF(Supuestos!$D$3+AO1&lt;100,$BD$9*Supuestos!$C$44,IF(Supuestos!$D$3+AO1=100,$BD$9*Supuestos!$C$44,0))</f>
        <v>0</v>
      </c>
      <c r="CR85" s="1">
        <f>IF(Supuestos!$D$3+AP1&lt;100,$BD$9*Supuestos!$C$44,IF(Supuestos!$D$3+AP1=100,$BD$9*Supuestos!$C$44,0))</f>
        <v>0</v>
      </c>
      <c r="CS85" s="1">
        <f>IF(Supuestos!$D$3+AQ1&lt;100,$BD$9*Supuestos!$C$44,IF(Supuestos!$D$3+AQ1=100,$BD$9*Supuestos!$C$44,0))</f>
        <v>0</v>
      </c>
      <c r="CT85" s="1">
        <f>IF(Supuestos!$D$3+AR1&lt;100,$BD$9*Supuestos!$C$44,IF(Supuestos!$D$3+AR1=100,$BD$9*Supuestos!$C$44,0))</f>
        <v>0</v>
      </c>
      <c r="CU85" s="1">
        <f>IF(Supuestos!$D$3+AS1&lt;100,$BD$9*Supuestos!$C$44,IF(Supuestos!$D$3+AS1=100,$BD$9*Supuestos!$C$44,0))</f>
        <v>0</v>
      </c>
      <c r="CV85" s="1">
        <f>IF(Supuestos!$D$3+AT1&lt;100,$BD$9*Supuestos!$C$44,IF(Supuestos!$D$3+AT1=100,$BD$9*Supuestos!$C$44,0))</f>
        <v>0</v>
      </c>
      <c r="CW85" s="1">
        <f>IF(Supuestos!$D$3+AU1&lt;100,$BD$9*Supuestos!$C$44,IF(Supuestos!$D$3+AU1=100,$BD$9*Supuestos!$C$44,0))</f>
        <v>0</v>
      </c>
      <c r="CX85" s="1">
        <f>IF(Supuestos!$D$3+AV1&lt;100,$BD$9*Supuestos!$C$44,IF(Supuestos!$D$3+AV1=100,$BD$9*Supuestos!$C$44,0))</f>
        <v>0</v>
      </c>
      <c r="EZ85" s="1">
        <f>IF(Supuestos!$D$3+CX1&lt;100,$BD$9*Supuestos!$C$44,IF(Supuestos!$D$3+CX1=100,$BD$9*Supuestos!$C$44,0))</f>
        <v>0</v>
      </c>
      <c r="FA85" s="1">
        <f>IF(Supuestos!$D$3+CY1&lt;100,$BD$9*Supuestos!$C$44,IF(Supuestos!$D$3+CY1=100,$BD$9*Supuestos!$C$44,0))</f>
        <v>0</v>
      </c>
      <c r="FB85" s="1">
        <f>IF(Supuestos!$D$3+CZ1&lt;100,$BD$9*Supuestos!$C$44,IF(Supuestos!$D$3+CZ1=100,$BD$9*Supuestos!$C$44,0))</f>
        <v>0</v>
      </c>
      <c r="FC85" s="1">
        <f>IF(Supuestos!$D$3+DA1&lt;100,$BD$9*Supuestos!$C$44,IF(Supuestos!$D$3+DA1=100,$BD$9*Supuestos!$C$44,0))</f>
        <v>0</v>
      </c>
      <c r="FD85" s="1">
        <f>IF(Supuestos!$D$3+DB1&lt;100,$BD$9*Supuestos!$C$44,IF(Supuestos!$D$3+DB1=100,$BD$9*Supuestos!$C$44,0))</f>
        <v>0</v>
      </c>
      <c r="FE85" s="1">
        <f>IF(Supuestos!$D$3+DC1&lt;100,$BD$9*Supuestos!$C$44,IF(Supuestos!$D$3+DC1=100,$BD$9*Supuestos!$C$44,0))</f>
        <v>0</v>
      </c>
      <c r="FF85" s="1">
        <f>IF(Supuestos!$D$3+DD1&lt;100,$BD$9*Supuestos!$C$44,IF(Supuestos!$D$3+DD1=100,$BD$9*Supuestos!$C$44,0))</f>
        <v>0</v>
      </c>
      <c r="FG85" s="1">
        <f>IF(Supuestos!$D$3+DE1&lt;100,$BD$9*Supuestos!$C$44,IF(Supuestos!$D$3+DE1=100,$BD$9*Supuestos!$C$44,0))</f>
        <v>0</v>
      </c>
      <c r="FH85" s="1">
        <f>IF(Supuestos!$D$3+DF1&lt;100,$BD$9*Supuestos!$C$44,IF(Supuestos!$D$3+DF1=100,$BD$9*Supuestos!$C$44,0))</f>
        <v>0</v>
      </c>
      <c r="FI85" s="1">
        <f>IF(Supuestos!$D$3+DG1&lt;100,$BD$9*Supuestos!$C$44,IF(Supuestos!$D$3+DG1=100,$BD$9*Supuestos!$C$44,0))</f>
        <v>0</v>
      </c>
      <c r="FJ85" s="1">
        <f>IF(Supuestos!$D$3+DH1&lt;100,$BD$9*Supuestos!$C$44,IF(Supuestos!$D$3+DH1=100,$BD$9*Supuestos!$C$44,0))</f>
        <v>0</v>
      </c>
      <c r="FK85" s="1">
        <f>IF(Supuestos!$D$3+DI1&lt;100,$BD$9*Supuestos!$C$44,IF(Supuestos!$D$3+DI1=100,$BD$9*Supuestos!$C$44,0))</f>
        <v>0</v>
      </c>
      <c r="FL85" s="1">
        <f>IF(Supuestos!$D$3+DJ1&lt;100,$BD$9*Supuestos!$C$44,IF(Supuestos!$D$3+DJ1=100,$BD$9*Supuestos!$C$44,0))</f>
        <v>0</v>
      </c>
      <c r="FM85" s="1">
        <f>IF(Supuestos!$D$3+DK1&lt;100,$BD$9*Supuestos!$C$44,IF(Supuestos!$D$3+DK1=100,$BD$9*Supuestos!$C$44,0))</f>
        <v>0</v>
      </c>
      <c r="FN85" s="1">
        <f>IF(Supuestos!$D$3+DL1&lt;100,$BD$9*Supuestos!$C$44,IF(Supuestos!$D$3+DL1=100,$BD$9*Supuestos!$C$44,0))</f>
        <v>0</v>
      </c>
      <c r="FO85" s="1">
        <f>IF(Supuestos!$D$3+DM1&lt;100,$BD$9*Supuestos!$C$44,IF(Supuestos!$D$3+DM1=100,$BD$9*Supuestos!$C$44,0))</f>
        <v>0</v>
      </c>
      <c r="FP85" s="1">
        <f>IF(Supuestos!$D$3+DN1&lt;100,$BD$9*Supuestos!$C$44,IF(Supuestos!$D$3+DN1=100,$BD$9*Supuestos!$C$44,0))</f>
        <v>0</v>
      </c>
      <c r="FQ85" s="1">
        <f>IF(Supuestos!$D$3+DO1&lt;100,$BD$9*Supuestos!$C$44,IF(Supuestos!$D$3+DO1=100,$BD$9*Supuestos!$C$44,0))</f>
        <v>0</v>
      </c>
      <c r="FR85" s="1">
        <f>IF(Supuestos!$D$3+DP1&lt;100,$BD$9*Supuestos!$C$44,IF(Supuestos!$D$3+DP1=100,$BD$9*Supuestos!$C$44,0))</f>
        <v>0</v>
      </c>
      <c r="FS85" s="1">
        <f>IF(Supuestos!$D$3+DQ1&lt;100,$BD$9*Supuestos!$C$44,IF(Supuestos!$D$3+DQ1=100,$BD$9*Supuestos!$C$44,0))</f>
        <v>0</v>
      </c>
      <c r="FT85" s="1">
        <f>IF(Supuestos!$D$3+DR1&lt;100,$BD$9*Supuestos!$C$44,IF(Supuestos!$D$3+DR1=100,$BD$9*Supuestos!$C$44,0))</f>
        <v>0</v>
      </c>
      <c r="FU85" s="1">
        <f>IF(Supuestos!$D$3+DS1&lt;100,$BD$9*Supuestos!$C$44,IF(Supuestos!$D$3+DS1=100,$BD$9*Supuestos!$C$44,0))</f>
        <v>0</v>
      </c>
      <c r="FV85" s="1">
        <f>IF(Supuestos!$D$3+DT1&lt;100,$BD$9*Supuestos!$C$44,IF(Supuestos!$D$3+DT1=100,$BD$9*Supuestos!$C$44,0))</f>
        <v>0</v>
      </c>
      <c r="FW85" s="1">
        <f>IF(Supuestos!$D$3+DU1&lt;100,$BD$9*Supuestos!$C$44,IF(Supuestos!$D$3+DU1=100,$BD$9*Supuestos!$C$44,0))</f>
        <v>0</v>
      </c>
      <c r="FX85" s="1">
        <f>IF(Supuestos!$D$3+DV1&lt;100,$BD$9*Supuestos!$C$44,IF(Supuestos!$D$3+DV1=100,$BD$9*Supuestos!$C$44,0))</f>
        <v>0</v>
      </c>
      <c r="FY85" s="1">
        <f>IF(Supuestos!$D$3+DW1&lt;100,$BD$9*Supuestos!$C$44,IF(Supuestos!$D$3+DW1=100,$BD$9*Supuestos!$C$44,0))</f>
        <v>0</v>
      </c>
      <c r="FZ85" s="1">
        <f>IF(Supuestos!$D$3+DX1&lt;100,$BD$9*Supuestos!$C$44,IF(Supuestos!$D$3+DX1=100,$BD$9*Supuestos!$C$44,0))</f>
        <v>0</v>
      </c>
      <c r="GA85" s="1">
        <f>IF(Supuestos!$D$3+DY1&lt;100,$BD$9*Supuestos!$C$44,IF(Supuestos!$D$3+DY1=100,$BD$9*Supuestos!$C$44,0))</f>
        <v>0</v>
      </c>
      <c r="GB85" s="1">
        <f>IF(Supuestos!$D$3+DZ1&lt;100,$BD$9*Supuestos!$C$44,IF(Supuestos!$D$3+DZ1=100,$BD$9*Supuestos!$C$44,0))</f>
        <v>0</v>
      </c>
      <c r="GC85" s="1">
        <f>IF(Supuestos!$D$3+EA1&lt;100,$BD$9*Supuestos!$C$44,IF(Supuestos!$D$3+EA1=100,$BD$9*Supuestos!$C$44,0))</f>
        <v>0</v>
      </c>
      <c r="GD85" s="1">
        <f>IF(Supuestos!$D$3+EB1&lt;100,$BD$9*Supuestos!$C$44,IF(Supuestos!$D$3+EB1=100,$BD$9*Supuestos!$C$44,0))</f>
        <v>0</v>
      </c>
      <c r="GE85" s="1">
        <f>IF(Supuestos!$D$3+EC1&lt;100,$BD$9*Supuestos!$C$44,IF(Supuestos!$D$3+EC1=100,$BD$9*Supuestos!$C$44,0))</f>
        <v>0</v>
      </c>
      <c r="GF85" s="1">
        <f>IF(Supuestos!$D$3+ED1&lt;100,$BD$9*Supuestos!$C$44,IF(Supuestos!$D$3+ED1=100,$BD$9*Supuestos!$C$44,0))</f>
        <v>0</v>
      </c>
      <c r="GG85" s="1">
        <f>IF(Supuestos!$D$3+EE1&lt;100,$BD$9*Supuestos!$C$44,IF(Supuestos!$D$3+EE1=100,$BD$9*Supuestos!$C$44,0))</f>
        <v>0</v>
      </c>
      <c r="GH85" s="1">
        <f>IF(Supuestos!$D$3+EF1&lt;100,$BD$9*Supuestos!$C$44,IF(Supuestos!$D$3+EF1=100,$BD$9*Supuestos!$C$44,0))</f>
        <v>0</v>
      </c>
      <c r="GI85" s="1">
        <f>IF(Supuestos!$D$3+EG1&lt;100,$BD$9*Supuestos!$C$44,IF(Supuestos!$D$3+EG1=100,$BD$9*Supuestos!$C$44,0))</f>
        <v>0</v>
      </c>
      <c r="GJ85" s="1">
        <f>IF(Supuestos!$D$3+EH1&lt;100,$BD$9*Supuestos!$C$44,IF(Supuestos!$D$3+EH1=100,$BD$9*Supuestos!$C$44,0))</f>
        <v>0</v>
      </c>
      <c r="GK85" s="1">
        <f>IF(Supuestos!$D$3+EI1&lt;100,$BD$9*Supuestos!$C$44,IF(Supuestos!$D$3+EI1=100,$BD$9*Supuestos!$C$44,0))</f>
        <v>0</v>
      </c>
      <c r="GL85" s="1">
        <f>IF(Supuestos!$D$3+EJ1&lt;100,$BD$9*Supuestos!$C$44,IF(Supuestos!$D$3+EJ1=100,$BD$9*Supuestos!$C$44,0))</f>
        <v>0</v>
      </c>
      <c r="GM85" s="1">
        <f>IF(Supuestos!$D$3+EK1&lt;100,$BD$9*Supuestos!$C$44,IF(Supuestos!$D$3+EK1=100,$BD$9*Supuestos!$C$44,0))</f>
        <v>0</v>
      </c>
      <c r="GN85" s="1">
        <f>IF(Supuestos!$D$3+EL1&lt;100,$BD$9*Supuestos!$C$44,IF(Supuestos!$D$3+EL1=100,$BD$9*Supuestos!$C$44,0))</f>
        <v>0</v>
      </c>
      <c r="GO85" s="1">
        <f>IF(Supuestos!$D$3+EM1&lt;100,$BD$9*Supuestos!$C$44,IF(Supuestos!$D$3+EM1=100,$BD$9*Supuestos!$C$44,0))</f>
        <v>0</v>
      </c>
      <c r="GP85" s="1">
        <f>IF(Supuestos!$D$3+EN1&lt;100,$BD$9*Supuestos!$C$44,IF(Supuestos!$D$3+EN1=100,$BD$9*Supuestos!$C$44,0))</f>
        <v>0</v>
      </c>
      <c r="GQ85" s="1">
        <f>IF(Supuestos!$D$3+EO1&lt;100,$BD$9*Supuestos!$C$44,IF(Supuestos!$D$3+EO1=100,$BD$9*Supuestos!$C$44,0))</f>
        <v>0</v>
      </c>
      <c r="GR85" s="1">
        <f>IF(Supuestos!$D$3+EP1&lt;100,$BD$9*Supuestos!$C$44,IF(Supuestos!$D$3+EP1=100,$BD$9*Supuestos!$C$44,0))</f>
        <v>0</v>
      </c>
      <c r="GS85" s="1">
        <f>IF(Supuestos!$D$3+EQ1&lt;100,$BD$9*Supuestos!$C$44,IF(Supuestos!$D$3+EQ1=100,$BD$9*Supuestos!$C$44,0))</f>
        <v>0</v>
      </c>
      <c r="GT85" s="1">
        <f>IF(Supuestos!$D$3+ER1&lt;100,$BD$9*Supuestos!$C$44,IF(Supuestos!$D$3+ER1=100,$BD$9*Supuestos!$C$44,0))</f>
        <v>0</v>
      </c>
      <c r="GU85" s="1">
        <f>IF(Supuestos!$D$3+ES1&lt;100,$BD$9*Supuestos!$C$44,IF(Supuestos!$D$3+ES1=100,$BD$9*Supuestos!$C$44,0))</f>
        <v>0</v>
      </c>
      <c r="GV85" s="1">
        <f>IF(Supuestos!$D$3+ET1&lt;100,$BD$9*Supuestos!$C$44,IF(Supuestos!$D$3+ET1=100,$BD$9*Supuestos!$C$44,0))</f>
        <v>0</v>
      </c>
      <c r="GW85" s="1">
        <f>IF(Supuestos!$D$3+EU1&lt;100,$BD$9*Supuestos!$C$44,IF(Supuestos!$D$3+EU1=100,$BD$9*Supuestos!$C$44,0))</f>
        <v>0</v>
      </c>
      <c r="GX85" s="1">
        <f>IF(Supuestos!$D$3+EV1&lt;100,$BD$9*Supuestos!$C$44,IF(Supuestos!$D$3+EV1=100,$BD$9*Supuestos!$C$44,0))</f>
        <v>0</v>
      </c>
      <c r="GY85" s="1">
        <f>IF(Supuestos!$D$3+EW1&lt;100,$BD$9*Supuestos!$C$44,IF(Supuestos!$D$3+EW1=100,$BD$9*Supuestos!$C$44,0))</f>
        <v>0</v>
      </c>
      <c r="GZ85" s="1">
        <f>IF(Supuestos!$D$3+EX1&lt;100,$BD$9*Supuestos!$C$44,IF(Supuestos!$D$3+EX1=100,$BD$9*Supuestos!$C$44,0))</f>
        <v>0</v>
      </c>
    </row>
    <row r="86" spans="1:230" x14ac:dyDescent="0.35">
      <c r="A86" s="128">
        <v>55</v>
      </c>
      <c r="BD86" s="129"/>
      <c r="BE86" s="1">
        <f>BE$9*Supuestos!$D$3*Supuestos!$C$44</f>
        <v>0</v>
      </c>
      <c r="BF86" s="1">
        <f>IF(Supuestos!$D$3+C1&lt;100,$BE$9*Supuestos!$C$44,IF(Supuestos!$D$3+C1=100,$BE$9*Supuestos!$C$44,0))</f>
        <v>0</v>
      </c>
      <c r="BG86" s="1">
        <f>IF(Supuestos!$D$3+D1&lt;100,$BE$9*Supuestos!$C$44,IF(Supuestos!$D$3+D1=100,$BE$9*Supuestos!$C$44,0))</f>
        <v>0</v>
      </c>
      <c r="BH86" s="1">
        <f>IF(Supuestos!$D$3+E1&lt;100,$BE$9*Supuestos!$C$44,IF(Supuestos!$D$3+E1=100,$BE$9*Supuestos!$C$44,0))</f>
        <v>0</v>
      </c>
      <c r="BI86" s="1">
        <f>IF(Supuestos!$D$3+F1&lt;100,$BE$9*Supuestos!$C$44,IF(Supuestos!$D$3+F1=100,$BE$9*Supuestos!$C$44,0))</f>
        <v>0</v>
      </c>
      <c r="BJ86" s="1">
        <f>IF(Supuestos!$D$3+G1&lt;100,$BE$9*Supuestos!$C$44,IF(Supuestos!$D$3+G1=100,$BE$9*Supuestos!$C$44,0))</f>
        <v>0</v>
      </c>
      <c r="BK86" s="1">
        <f>IF(Supuestos!$D$3+H1&lt;100,$BE$9*Supuestos!$C$44,IF(Supuestos!$D$3+H1=100,$BE$9*Supuestos!$C$44,0))</f>
        <v>0</v>
      </c>
      <c r="BL86" s="1">
        <f>IF(Supuestos!$D$3+I1&lt;100,$BE$9*Supuestos!$C$44,IF(Supuestos!$D$3+I1=100,$BE$9*Supuestos!$C$44,0))</f>
        <v>0</v>
      </c>
      <c r="BM86" s="1">
        <f>IF(Supuestos!$D$3+J1&lt;100,$BE$9*Supuestos!$C$44,IF(Supuestos!$D$3+J1=100,$BE$9*Supuestos!$C$44,0))</f>
        <v>0</v>
      </c>
      <c r="BN86" s="1">
        <f>IF(Supuestos!$D$3+K1&lt;100,$BE$9*Supuestos!$C$44,IF(Supuestos!$D$3+K1=100,$BE$9*Supuestos!$C$44,0))</f>
        <v>0</v>
      </c>
      <c r="BO86" s="1">
        <f>IF(Supuestos!$D$3+L1&lt;100,$BE$9*Supuestos!$C$44,IF(Supuestos!$D$3+L1=100,$BE$9*Supuestos!$C$44,0))</f>
        <v>0</v>
      </c>
      <c r="BP86" s="1">
        <f>IF(Supuestos!$D$3+M1&lt;100,$BE$9*Supuestos!$C$44,IF(Supuestos!$D$3+M1=100,$BE$9*Supuestos!$C$44,0))</f>
        <v>0</v>
      </c>
      <c r="BQ86" s="1">
        <f>IF(Supuestos!$D$3+N1&lt;100,$BE$9*Supuestos!$C$44,IF(Supuestos!$D$3+N1=100,$BE$9*Supuestos!$C$44,0))</f>
        <v>0</v>
      </c>
      <c r="BR86" s="1">
        <f>IF(Supuestos!$D$3+O1&lt;100,$BE$9*Supuestos!$C$44,IF(Supuestos!$D$3+O1=100,$BE$9*Supuestos!$C$44,0))</f>
        <v>0</v>
      </c>
      <c r="BS86" s="1">
        <f>IF(Supuestos!$D$3+P1&lt;100,$BE$9*Supuestos!$C$44,IF(Supuestos!$D$3+P1=100,$BE$9*Supuestos!$C$44,0))</f>
        <v>0</v>
      </c>
      <c r="BT86" s="1">
        <f>IF(Supuestos!$D$3+Q1&lt;100,$BE$9*Supuestos!$C$44,IF(Supuestos!$D$3+Q1=100,$BE$9*Supuestos!$C$44,0))</f>
        <v>0</v>
      </c>
      <c r="BU86" s="1">
        <f>IF(Supuestos!$D$3+R1&lt;100,$BE$9*Supuestos!$C$44,IF(Supuestos!$D$3+R1=100,$BE$9*Supuestos!$C$44,0))</f>
        <v>0</v>
      </c>
      <c r="BV86" s="1">
        <f>IF(Supuestos!$D$3+S1&lt;100,$BE$9*Supuestos!$C$44,IF(Supuestos!$D$3+S1=100,$BE$9*Supuestos!$C$44,0))</f>
        <v>0</v>
      </c>
      <c r="BW86" s="1">
        <f>IF(Supuestos!$D$3+T1&lt;100,$BE$9*Supuestos!$C$44,IF(Supuestos!$D$3+T1=100,$BE$9*Supuestos!$C$44,0))</f>
        <v>0</v>
      </c>
      <c r="BX86" s="1">
        <f>IF(Supuestos!$D$3+U1&lt;100,$BE$9*Supuestos!$C$44,IF(Supuestos!$D$3+U1=100,$BE$9*Supuestos!$C$44,0))</f>
        <v>0</v>
      </c>
      <c r="BY86" s="1">
        <f>IF(Supuestos!$D$3+V1&lt;100,$BE$9*Supuestos!$C$44,IF(Supuestos!$D$3+V1=100,$BE$9*Supuestos!$C$44,0))</f>
        <v>0</v>
      </c>
      <c r="BZ86" s="1">
        <f>IF(Supuestos!$D$3+W1&lt;100,$BE$9*Supuestos!$C$44,IF(Supuestos!$D$3+W1=100,$BE$9*Supuestos!$C$44,0))</f>
        <v>0</v>
      </c>
      <c r="CA86" s="1">
        <f>IF(Supuestos!$D$3+X1&lt;100,$BE$9*Supuestos!$C$44,IF(Supuestos!$D$3+X1=100,$BE$9*Supuestos!$C$44,0))</f>
        <v>0</v>
      </c>
      <c r="CB86" s="1">
        <f>IF(Supuestos!$D$3+Y1&lt;100,$BE$9*Supuestos!$C$44,IF(Supuestos!$D$3+Y1=100,$BE$9*Supuestos!$C$44,0))</f>
        <v>0</v>
      </c>
      <c r="CC86" s="1">
        <f>IF(Supuestos!$D$3+Z1&lt;100,$BE$9*Supuestos!$C$44,IF(Supuestos!$D$3+Z1=100,$BE$9*Supuestos!$C$44,0))</f>
        <v>0</v>
      </c>
      <c r="CD86" s="1">
        <f>IF(Supuestos!$D$3+AA1&lt;100,$BE$9*Supuestos!$C$44,IF(Supuestos!$D$3+AA1=100,$BE$9*Supuestos!$C$44,0))</f>
        <v>0</v>
      </c>
      <c r="CE86" s="1">
        <f>IF(Supuestos!$D$3+AB1&lt;100,$BE$9*Supuestos!$C$44,IF(Supuestos!$D$3+AB1=100,$BE$9*Supuestos!$C$44,0))</f>
        <v>0</v>
      </c>
      <c r="CF86" s="1">
        <f>IF(Supuestos!$D$3+AC1&lt;100,$BE$9*Supuestos!$C$44,IF(Supuestos!$D$3+AC1=100,$BE$9*Supuestos!$C$44,0))</f>
        <v>0</v>
      </c>
      <c r="CG86" s="1">
        <f>IF(Supuestos!$D$3+AD1&lt;100,$BE$9*Supuestos!$C$44,IF(Supuestos!$D$3+AD1=100,$BE$9*Supuestos!$C$44,0))</f>
        <v>0</v>
      </c>
      <c r="CH86" s="1">
        <f>IF(Supuestos!$D$3+AE1&lt;100,$BE$9*Supuestos!$C$44,IF(Supuestos!$D$3+AE1=100,$BE$9*Supuestos!$C$44,0))</f>
        <v>0</v>
      </c>
      <c r="CI86" s="1">
        <f>IF(Supuestos!$D$3+AF1&lt;100,$BE$9*Supuestos!$C$44,IF(Supuestos!$D$3+AF1=100,$BE$9*Supuestos!$C$44,0))</f>
        <v>0</v>
      </c>
      <c r="CJ86" s="1">
        <f>IF(Supuestos!$D$3+AG1&lt;100,$BE$9*Supuestos!$C$44,IF(Supuestos!$D$3+AG1=100,$BE$9*Supuestos!$C$44,0))</f>
        <v>0</v>
      </c>
      <c r="CK86" s="1">
        <f>IF(Supuestos!$D$3+AH1&lt;100,$BE$9*Supuestos!$C$44,IF(Supuestos!$D$3+AH1=100,$BE$9*Supuestos!$C$44,0))</f>
        <v>0</v>
      </c>
      <c r="CL86" s="1">
        <f>IF(Supuestos!$D$3+AI1&lt;100,$BE$9*Supuestos!$C$44,IF(Supuestos!$D$3+AI1=100,$BE$9*Supuestos!$C$44,0))</f>
        <v>0</v>
      </c>
      <c r="CM86" s="1">
        <f>IF(Supuestos!$D$3+AJ1&lt;100,$BE$9*Supuestos!$C$44,IF(Supuestos!$D$3+AJ1=100,$BE$9*Supuestos!$C$44,0))</f>
        <v>0</v>
      </c>
      <c r="CN86" s="1">
        <f>IF(Supuestos!$D$3+AK1&lt;100,$BE$9*Supuestos!$C$44,IF(Supuestos!$D$3+AK1=100,$BE$9*Supuestos!$C$44,0))</f>
        <v>0</v>
      </c>
      <c r="CO86" s="1">
        <f>IF(Supuestos!$D$3+AL1&lt;100,$BE$9*Supuestos!$C$44,IF(Supuestos!$D$3+AL1=100,$BE$9*Supuestos!$C$44,0))</f>
        <v>0</v>
      </c>
      <c r="CP86" s="1">
        <f>IF(Supuestos!$D$3+AM1&lt;100,$BE$9*Supuestos!$C$44,IF(Supuestos!$D$3+AM1=100,$BE$9*Supuestos!$C$44,0))</f>
        <v>0</v>
      </c>
      <c r="CQ86" s="1">
        <f>IF(Supuestos!$D$3+AN1&lt;100,$BE$9*Supuestos!$C$44,IF(Supuestos!$D$3+AN1=100,$BE$9*Supuestos!$C$44,0))</f>
        <v>0</v>
      </c>
      <c r="CR86" s="1">
        <f>IF(Supuestos!$D$3+AO1&lt;100,$BE$9*Supuestos!$C$44,IF(Supuestos!$D$3+AO1=100,$BE$9*Supuestos!$C$44,0))</f>
        <v>0</v>
      </c>
      <c r="CS86" s="1">
        <f>IF(Supuestos!$D$3+AP1&lt;100,$BE$9*Supuestos!$C$44,IF(Supuestos!$D$3+AP1=100,$BE$9*Supuestos!$C$44,0))</f>
        <v>0</v>
      </c>
      <c r="CT86" s="1">
        <f>IF(Supuestos!$D$3+AQ1&lt;100,$BE$9*Supuestos!$C$44,IF(Supuestos!$D$3+AQ1=100,$BE$9*Supuestos!$C$44,0))</f>
        <v>0</v>
      </c>
      <c r="CU86" s="1">
        <f>IF(Supuestos!$D$3+AR1&lt;100,$BE$9*Supuestos!$C$44,IF(Supuestos!$D$3+AR1=100,$BE$9*Supuestos!$C$44,0))</f>
        <v>0</v>
      </c>
      <c r="CV86" s="1">
        <f>IF(Supuestos!$D$3+AS1&lt;100,$BE$9*Supuestos!$C$44,IF(Supuestos!$D$3+AS1=100,$BE$9*Supuestos!$C$44,0))</f>
        <v>0</v>
      </c>
      <c r="CW86" s="1">
        <f>IF(Supuestos!$D$3+AT1&lt;100,$BE$9*Supuestos!$C$44,IF(Supuestos!$D$3+AT1=100,$BE$9*Supuestos!$C$44,0))</f>
        <v>0</v>
      </c>
      <c r="CX86" s="1">
        <f>IF(Supuestos!$D$3+AU1&lt;100,$BE$9*Supuestos!$C$44,IF(Supuestos!$D$3+AU1=100,$BE$9*Supuestos!$C$44,0))</f>
        <v>0</v>
      </c>
      <c r="EZ86" s="1">
        <f>IF(Supuestos!$D$3+CW1&lt;100,$BE$9*Supuestos!$C$44,IF(Supuestos!$D$3+CW1=100,$BE$9*Supuestos!$C$44,0))</f>
        <v>0</v>
      </c>
      <c r="FA86" s="1">
        <f>IF(Supuestos!$D$3+CX1&lt;100,$BE$9*Supuestos!$C$44,IF(Supuestos!$D$3+CX1=100,$BE$9*Supuestos!$C$44,0))</f>
        <v>0</v>
      </c>
      <c r="FB86" s="1">
        <f>IF(Supuestos!$D$3+CY1&lt;100,$BE$9*Supuestos!$C$44,IF(Supuestos!$D$3+CY1=100,$BE$9*Supuestos!$C$44,0))</f>
        <v>0</v>
      </c>
      <c r="FC86" s="1">
        <f>IF(Supuestos!$D$3+CZ1&lt;100,$BE$9*Supuestos!$C$44,IF(Supuestos!$D$3+CZ1=100,$BE$9*Supuestos!$C$44,0))</f>
        <v>0</v>
      </c>
      <c r="FD86" s="1">
        <f>IF(Supuestos!$D$3+DA1&lt;100,$BE$9*Supuestos!$C$44,IF(Supuestos!$D$3+DA1=100,$BE$9*Supuestos!$C$44,0))</f>
        <v>0</v>
      </c>
      <c r="FE86" s="1">
        <f>IF(Supuestos!$D$3+DB1&lt;100,$BE$9*Supuestos!$C$44,IF(Supuestos!$D$3+DB1=100,$BE$9*Supuestos!$C$44,0))</f>
        <v>0</v>
      </c>
      <c r="FF86" s="1">
        <f>IF(Supuestos!$D$3+DC1&lt;100,$BE$9*Supuestos!$C$44,IF(Supuestos!$D$3+DC1=100,$BE$9*Supuestos!$C$44,0))</f>
        <v>0</v>
      </c>
      <c r="FG86" s="1">
        <f>IF(Supuestos!$D$3+DD1&lt;100,$BE$9*Supuestos!$C$44,IF(Supuestos!$D$3+DD1=100,$BE$9*Supuestos!$C$44,0))</f>
        <v>0</v>
      </c>
      <c r="FH86" s="1">
        <f>IF(Supuestos!$D$3+DE1&lt;100,$BE$9*Supuestos!$C$44,IF(Supuestos!$D$3+DE1=100,$BE$9*Supuestos!$C$44,0))</f>
        <v>0</v>
      </c>
      <c r="FI86" s="1">
        <f>IF(Supuestos!$D$3+DF1&lt;100,$BE$9*Supuestos!$C$44,IF(Supuestos!$D$3+DF1=100,$BE$9*Supuestos!$C$44,0))</f>
        <v>0</v>
      </c>
      <c r="FJ86" s="1">
        <f>IF(Supuestos!$D$3+DG1&lt;100,$BE$9*Supuestos!$C$44,IF(Supuestos!$D$3+DG1=100,$BE$9*Supuestos!$C$44,0))</f>
        <v>0</v>
      </c>
      <c r="FK86" s="1">
        <f>IF(Supuestos!$D$3+DH1&lt;100,$BE$9*Supuestos!$C$44,IF(Supuestos!$D$3+DH1=100,$BE$9*Supuestos!$C$44,0))</f>
        <v>0</v>
      </c>
      <c r="FL86" s="1">
        <f>IF(Supuestos!$D$3+DI1&lt;100,$BE$9*Supuestos!$C$44,IF(Supuestos!$D$3+DI1=100,$BE$9*Supuestos!$C$44,0))</f>
        <v>0</v>
      </c>
      <c r="FM86" s="1">
        <f>IF(Supuestos!$D$3+DJ1&lt;100,$BE$9*Supuestos!$C$44,IF(Supuestos!$D$3+DJ1=100,$BE$9*Supuestos!$C$44,0))</f>
        <v>0</v>
      </c>
      <c r="FN86" s="1">
        <f>IF(Supuestos!$D$3+DK1&lt;100,$BE$9*Supuestos!$C$44,IF(Supuestos!$D$3+DK1=100,$BE$9*Supuestos!$C$44,0))</f>
        <v>0</v>
      </c>
      <c r="FO86" s="1">
        <f>IF(Supuestos!$D$3+DL1&lt;100,$BE$9*Supuestos!$C$44,IF(Supuestos!$D$3+DL1=100,$BE$9*Supuestos!$C$44,0))</f>
        <v>0</v>
      </c>
      <c r="FP86" s="1">
        <f>IF(Supuestos!$D$3+DM1&lt;100,$BE$9*Supuestos!$C$44,IF(Supuestos!$D$3+DM1=100,$BE$9*Supuestos!$C$44,0))</f>
        <v>0</v>
      </c>
      <c r="FQ86" s="1">
        <f>IF(Supuestos!$D$3+DN1&lt;100,$BE$9*Supuestos!$C$44,IF(Supuestos!$D$3+DN1=100,$BE$9*Supuestos!$C$44,0))</f>
        <v>0</v>
      </c>
      <c r="FR86" s="1">
        <f>IF(Supuestos!$D$3+DO1&lt;100,$BE$9*Supuestos!$C$44,IF(Supuestos!$D$3+DO1=100,$BE$9*Supuestos!$C$44,0))</f>
        <v>0</v>
      </c>
      <c r="FS86" s="1">
        <f>IF(Supuestos!$D$3+DP1&lt;100,$BE$9*Supuestos!$C$44,IF(Supuestos!$D$3+DP1=100,$BE$9*Supuestos!$C$44,0))</f>
        <v>0</v>
      </c>
      <c r="FT86" s="1">
        <f>IF(Supuestos!$D$3+DQ1&lt;100,$BE$9*Supuestos!$C$44,IF(Supuestos!$D$3+DQ1=100,$BE$9*Supuestos!$C$44,0))</f>
        <v>0</v>
      </c>
      <c r="FU86" s="1">
        <f>IF(Supuestos!$D$3+DR1&lt;100,$BE$9*Supuestos!$C$44,IF(Supuestos!$D$3+DR1=100,$BE$9*Supuestos!$C$44,0))</f>
        <v>0</v>
      </c>
      <c r="FV86" s="1">
        <f>IF(Supuestos!$D$3+DS1&lt;100,$BE$9*Supuestos!$C$44,IF(Supuestos!$D$3+DS1=100,$BE$9*Supuestos!$C$44,0))</f>
        <v>0</v>
      </c>
      <c r="FW86" s="1">
        <f>IF(Supuestos!$D$3+DT1&lt;100,$BE$9*Supuestos!$C$44,IF(Supuestos!$D$3+DT1=100,$BE$9*Supuestos!$C$44,0))</f>
        <v>0</v>
      </c>
      <c r="FX86" s="1">
        <f>IF(Supuestos!$D$3+DU1&lt;100,$BE$9*Supuestos!$C$44,IF(Supuestos!$D$3+DU1=100,$BE$9*Supuestos!$C$44,0))</f>
        <v>0</v>
      </c>
      <c r="FY86" s="1">
        <f>IF(Supuestos!$D$3+DV1&lt;100,$BE$9*Supuestos!$C$44,IF(Supuestos!$D$3+DV1=100,$BE$9*Supuestos!$C$44,0))</f>
        <v>0</v>
      </c>
      <c r="FZ86" s="1">
        <f>IF(Supuestos!$D$3+DW1&lt;100,$BE$9*Supuestos!$C$44,IF(Supuestos!$D$3+DW1=100,$BE$9*Supuestos!$C$44,0))</f>
        <v>0</v>
      </c>
      <c r="GA86" s="1">
        <f>IF(Supuestos!$D$3+DX1&lt;100,$BE$9*Supuestos!$C$44,IF(Supuestos!$D$3+DX1=100,$BE$9*Supuestos!$C$44,0))</f>
        <v>0</v>
      </c>
      <c r="GB86" s="1">
        <f>IF(Supuestos!$D$3+DY1&lt;100,$BE$9*Supuestos!$C$44,IF(Supuestos!$D$3+DY1=100,$BE$9*Supuestos!$C$44,0))</f>
        <v>0</v>
      </c>
      <c r="GC86" s="1">
        <f>IF(Supuestos!$D$3+DZ1&lt;100,$BE$9*Supuestos!$C$44,IF(Supuestos!$D$3+DZ1=100,$BE$9*Supuestos!$C$44,0))</f>
        <v>0</v>
      </c>
      <c r="GD86" s="1">
        <f>IF(Supuestos!$D$3+EA1&lt;100,$BE$9*Supuestos!$C$44,IF(Supuestos!$D$3+EA1=100,$BE$9*Supuestos!$C$44,0))</f>
        <v>0</v>
      </c>
      <c r="GE86" s="1">
        <f>IF(Supuestos!$D$3+EB1&lt;100,$BE$9*Supuestos!$C$44,IF(Supuestos!$D$3+EB1=100,$BE$9*Supuestos!$C$44,0))</f>
        <v>0</v>
      </c>
      <c r="GF86" s="1">
        <f>IF(Supuestos!$D$3+EC1&lt;100,$BE$9*Supuestos!$C$44,IF(Supuestos!$D$3+EC1=100,$BE$9*Supuestos!$C$44,0))</f>
        <v>0</v>
      </c>
      <c r="GG86" s="1">
        <f>IF(Supuestos!$D$3+ED1&lt;100,$BE$9*Supuestos!$C$44,IF(Supuestos!$D$3+ED1=100,$BE$9*Supuestos!$C$44,0))</f>
        <v>0</v>
      </c>
      <c r="GH86" s="1">
        <f>IF(Supuestos!$D$3+EE1&lt;100,$BE$9*Supuestos!$C$44,IF(Supuestos!$D$3+EE1=100,$BE$9*Supuestos!$C$44,0))</f>
        <v>0</v>
      </c>
      <c r="GI86" s="1">
        <f>IF(Supuestos!$D$3+EF1&lt;100,$BE$9*Supuestos!$C$44,IF(Supuestos!$D$3+EF1=100,$BE$9*Supuestos!$C$44,0))</f>
        <v>0</v>
      </c>
      <c r="GJ86" s="1">
        <f>IF(Supuestos!$D$3+EG1&lt;100,$BE$9*Supuestos!$C$44,IF(Supuestos!$D$3+EG1=100,$BE$9*Supuestos!$C$44,0))</f>
        <v>0</v>
      </c>
      <c r="GK86" s="1">
        <f>IF(Supuestos!$D$3+EH1&lt;100,$BE$9*Supuestos!$C$44,IF(Supuestos!$D$3+EH1=100,$BE$9*Supuestos!$C$44,0))</f>
        <v>0</v>
      </c>
      <c r="GL86" s="1">
        <f>IF(Supuestos!$D$3+EI1&lt;100,$BE$9*Supuestos!$C$44,IF(Supuestos!$D$3+EI1=100,$BE$9*Supuestos!$C$44,0))</f>
        <v>0</v>
      </c>
      <c r="GM86" s="1">
        <f>IF(Supuestos!$D$3+EJ1&lt;100,$BE$9*Supuestos!$C$44,IF(Supuestos!$D$3+EJ1=100,$BE$9*Supuestos!$C$44,0))</f>
        <v>0</v>
      </c>
      <c r="GN86" s="1">
        <f>IF(Supuestos!$D$3+EK1&lt;100,$BE$9*Supuestos!$C$44,IF(Supuestos!$D$3+EK1=100,$BE$9*Supuestos!$C$44,0))</f>
        <v>0</v>
      </c>
      <c r="GO86" s="1">
        <f>IF(Supuestos!$D$3+EL1&lt;100,$BE$9*Supuestos!$C$44,IF(Supuestos!$D$3+EL1=100,$BE$9*Supuestos!$C$44,0))</f>
        <v>0</v>
      </c>
      <c r="GP86" s="1">
        <f>IF(Supuestos!$D$3+EM1&lt;100,$BE$9*Supuestos!$C$44,IF(Supuestos!$D$3+EM1=100,$BE$9*Supuestos!$C$44,0))</f>
        <v>0</v>
      </c>
      <c r="GQ86" s="1">
        <f>IF(Supuestos!$D$3+EN1&lt;100,$BE$9*Supuestos!$C$44,IF(Supuestos!$D$3+EN1=100,$BE$9*Supuestos!$C$44,0))</f>
        <v>0</v>
      </c>
      <c r="GR86" s="1">
        <f>IF(Supuestos!$D$3+EO1&lt;100,$BE$9*Supuestos!$C$44,IF(Supuestos!$D$3+EO1=100,$BE$9*Supuestos!$C$44,0))</f>
        <v>0</v>
      </c>
      <c r="GS86" s="1">
        <f>IF(Supuestos!$D$3+EP1&lt;100,$BE$9*Supuestos!$C$44,IF(Supuestos!$D$3+EP1=100,$BE$9*Supuestos!$C$44,0))</f>
        <v>0</v>
      </c>
      <c r="GT86" s="1">
        <f>IF(Supuestos!$D$3+EQ1&lt;100,$BE$9*Supuestos!$C$44,IF(Supuestos!$D$3+EQ1=100,$BE$9*Supuestos!$C$44,0))</f>
        <v>0</v>
      </c>
      <c r="GU86" s="1">
        <f>IF(Supuestos!$D$3+ER1&lt;100,$BE$9*Supuestos!$C$44,IF(Supuestos!$D$3+ER1=100,$BE$9*Supuestos!$C$44,0))</f>
        <v>0</v>
      </c>
      <c r="GV86" s="1">
        <f>IF(Supuestos!$D$3+ES1&lt;100,$BE$9*Supuestos!$C$44,IF(Supuestos!$D$3+ES1=100,$BE$9*Supuestos!$C$44,0))</f>
        <v>0</v>
      </c>
      <c r="GW86" s="1">
        <f>IF(Supuestos!$D$3+ET1&lt;100,$BE$9*Supuestos!$C$44,IF(Supuestos!$D$3+ET1=100,$BE$9*Supuestos!$C$44,0))</f>
        <v>0</v>
      </c>
      <c r="GX86" s="1">
        <f>IF(Supuestos!$D$3+EU1&lt;100,$BE$9*Supuestos!$C$44,IF(Supuestos!$D$3+EU1=100,$BE$9*Supuestos!$C$44,0))</f>
        <v>0</v>
      </c>
      <c r="GY86" s="1">
        <f>IF(Supuestos!$D$3+EV1&lt;100,$BE$9*Supuestos!$C$44,IF(Supuestos!$D$3+EV1=100,$BE$9*Supuestos!$C$44,0))</f>
        <v>0</v>
      </c>
      <c r="GZ86" s="1">
        <f>IF(Supuestos!$D$3+EW1&lt;100,$BE$9*Supuestos!$C$44,IF(Supuestos!$D$3+EW1=100,$BE$9*Supuestos!$C$44,0))</f>
        <v>0</v>
      </c>
      <c r="HA86" s="1">
        <f>IF(Supuestos!$D$3+EX1&lt;100,$BE$9*Supuestos!$C$44,IF(Supuestos!$D$3+EX1=100,$BE$9*Supuestos!$C$44,0))</f>
        <v>0</v>
      </c>
      <c r="HB86" s="1">
        <f>IF(Supuestos!$D$3+EY1&lt;100,$BE$9*Supuestos!$C$44,IF(Supuestos!$D$3+EY1=100,$BE$9*Supuestos!$C$44,0))</f>
        <v>0</v>
      </c>
    </row>
    <row r="87" spans="1:230" x14ac:dyDescent="0.35">
      <c r="A87" s="128">
        <v>56</v>
      </c>
      <c r="BE87" s="129"/>
      <c r="BF87" s="1">
        <f>BF$9*Supuestos!$D$3*Supuestos!$C$44</f>
        <v>0</v>
      </c>
      <c r="BG87" s="1">
        <f>IF(Supuestos!$D$3+C1&lt;100,$BF$9*Supuestos!$C$44,IF(Supuestos!$D$3+C1=100,$BF$9*Supuestos!$C$44,0))</f>
        <v>0</v>
      </c>
      <c r="BH87" s="1">
        <f>IF(Supuestos!$D$3+D1&lt;100,$BF$9*Supuestos!$C$44,IF(Supuestos!$D$3+D1=100,$BF$9*Supuestos!$C$44,0))</f>
        <v>0</v>
      </c>
      <c r="BI87" s="1">
        <f>IF(Supuestos!$D$3+E1&lt;100,$BF$9*Supuestos!$C$44,IF(Supuestos!$D$3+E1=100,$BF$9*Supuestos!$C$44,0))</f>
        <v>0</v>
      </c>
      <c r="BJ87" s="1">
        <f>IF(Supuestos!$D$3+F1&lt;100,$BF$9*Supuestos!$C$44,IF(Supuestos!$D$3+F1=100,$BF$9*Supuestos!$C$44,0))</f>
        <v>0</v>
      </c>
      <c r="BK87" s="1">
        <f>IF(Supuestos!$D$3+G1&lt;100,$BF$9*Supuestos!$C$44,IF(Supuestos!$D$3+G1=100,$BF$9*Supuestos!$C$44,0))</f>
        <v>0</v>
      </c>
      <c r="BL87" s="1">
        <f>IF(Supuestos!$D$3+H1&lt;100,$BF$9*Supuestos!$C$44,IF(Supuestos!$D$3+H1=100,$BF$9*Supuestos!$C$44,0))</f>
        <v>0</v>
      </c>
      <c r="BM87" s="1">
        <f>IF(Supuestos!$D$3+I1&lt;100,$BF$9*Supuestos!$C$44,IF(Supuestos!$D$3+I1=100,$BF$9*Supuestos!$C$44,0))</f>
        <v>0</v>
      </c>
      <c r="BN87" s="1">
        <f>IF(Supuestos!$D$3+J1&lt;100,$BF$9*Supuestos!$C$44,IF(Supuestos!$D$3+J1=100,$BF$9*Supuestos!$C$44,0))</f>
        <v>0</v>
      </c>
      <c r="BO87" s="1">
        <f>IF(Supuestos!$D$3+K1&lt;100,$BF$9*Supuestos!$C$44,IF(Supuestos!$D$3+K1=100,$BF$9*Supuestos!$C$44,0))</f>
        <v>0</v>
      </c>
      <c r="BP87" s="1">
        <f>IF(Supuestos!$D$3+L1&lt;100,$BF$9*Supuestos!$C$44,IF(Supuestos!$D$3+L1=100,$BF$9*Supuestos!$C$44,0))</f>
        <v>0</v>
      </c>
      <c r="BQ87" s="1">
        <f>IF(Supuestos!$D$3+M1&lt;100,$BF$9*Supuestos!$C$44,IF(Supuestos!$D$3+M1=100,$BF$9*Supuestos!$C$44,0))</f>
        <v>0</v>
      </c>
      <c r="BR87" s="1">
        <f>IF(Supuestos!$D$3+N1&lt;100,$BF$9*Supuestos!$C$44,IF(Supuestos!$D$3+N1=100,$BF$9*Supuestos!$C$44,0))</f>
        <v>0</v>
      </c>
      <c r="BS87" s="1">
        <f>IF(Supuestos!$D$3+O1&lt;100,$BF$9*Supuestos!$C$44,IF(Supuestos!$D$3+O1=100,$BF$9*Supuestos!$C$44,0))</f>
        <v>0</v>
      </c>
      <c r="BT87" s="1">
        <f>IF(Supuestos!$D$3+P1&lt;100,$BF$9*Supuestos!$C$44,IF(Supuestos!$D$3+P1=100,$BF$9*Supuestos!$C$44,0))</f>
        <v>0</v>
      </c>
      <c r="BU87" s="1">
        <f>IF(Supuestos!$D$3+Q1&lt;100,$BF$9*Supuestos!$C$44,IF(Supuestos!$D$3+Q1=100,$BF$9*Supuestos!$C$44,0))</f>
        <v>0</v>
      </c>
      <c r="BV87" s="1">
        <f>IF(Supuestos!$D$3+R1&lt;100,$BF$9*Supuestos!$C$44,IF(Supuestos!$D$3+R1=100,$BF$9*Supuestos!$C$44,0))</f>
        <v>0</v>
      </c>
      <c r="BW87" s="1">
        <f>IF(Supuestos!$D$3+S1&lt;100,$BF$9*Supuestos!$C$44,IF(Supuestos!$D$3+S1=100,$BF$9*Supuestos!$C$44,0))</f>
        <v>0</v>
      </c>
      <c r="BX87" s="1">
        <f>IF(Supuestos!$D$3+T1&lt;100,$BF$9*Supuestos!$C$44,IF(Supuestos!$D$3+T1=100,$BF$9*Supuestos!$C$44,0))</f>
        <v>0</v>
      </c>
      <c r="BY87" s="1">
        <f>IF(Supuestos!$D$3+U1&lt;100,$BF$9*Supuestos!$C$44,IF(Supuestos!$D$3+U1=100,$BF$9*Supuestos!$C$44,0))</f>
        <v>0</v>
      </c>
      <c r="BZ87" s="1">
        <f>IF(Supuestos!$D$3+V1&lt;100,$BF$9*Supuestos!$C$44,IF(Supuestos!$D$3+V1=100,$BF$9*Supuestos!$C$44,0))</f>
        <v>0</v>
      </c>
      <c r="CA87" s="1">
        <f>IF(Supuestos!$D$3+W1&lt;100,$BF$9*Supuestos!$C$44,IF(Supuestos!$D$3+W1=100,$BF$9*Supuestos!$C$44,0))</f>
        <v>0</v>
      </c>
      <c r="CB87" s="1">
        <f>IF(Supuestos!$D$3+X1&lt;100,$BF$9*Supuestos!$C$44,IF(Supuestos!$D$3+X1=100,$BF$9*Supuestos!$C$44,0))</f>
        <v>0</v>
      </c>
      <c r="CC87" s="1">
        <f>IF(Supuestos!$D$3+Y1&lt;100,$BF$9*Supuestos!$C$44,IF(Supuestos!$D$3+Y1=100,$BF$9*Supuestos!$C$44,0))</f>
        <v>0</v>
      </c>
      <c r="CD87" s="1">
        <f>IF(Supuestos!$D$3+Z1&lt;100,$BF$9*Supuestos!$C$44,IF(Supuestos!$D$3+Z1=100,$BF$9*Supuestos!$C$44,0))</f>
        <v>0</v>
      </c>
      <c r="CE87" s="1">
        <f>IF(Supuestos!$D$3+AA1&lt;100,$BF$9*Supuestos!$C$44,IF(Supuestos!$D$3+AA1=100,$BF$9*Supuestos!$C$44,0))</f>
        <v>0</v>
      </c>
      <c r="CF87" s="1">
        <f>IF(Supuestos!$D$3+AB1&lt;100,$BF$9*Supuestos!$C$44,IF(Supuestos!$D$3+AB1=100,$BF$9*Supuestos!$C$44,0))</f>
        <v>0</v>
      </c>
      <c r="CG87" s="1">
        <f>IF(Supuestos!$D$3+AC1&lt;100,$BF$9*Supuestos!$C$44,IF(Supuestos!$D$3+AC1=100,$BF$9*Supuestos!$C$44,0))</f>
        <v>0</v>
      </c>
      <c r="CH87" s="1">
        <f>IF(Supuestos!$D$3+AD1&lt;100,$BF$9*Supuestos!$C$44,IF(Supuestos!$D$3+AD1=100,$BF$9*Supuestos!$C$44,0))</f>
        <v>0</v>
      </c>
      <c r="CI87" s="1">
        <f>IF(Supuestos!$D$3+AE1&lt;100,$BF$9*Supuestos!$C$44,IF(Supuestos!$D$3+AE1=100,$BF$9*Supuestos!$C$44,0))</f>
        <v>0</v>
      </c>
      <c r="CJ87" s="1">
        <f>IF(Supuestos!$D$3+AF1&lt;100,$BF$9*Supuestos!$C$44,IF(Supuestos!$D$3+AF1=100,$BF$9*Supuestos!$C$44,0))</f>
        <v>0</v>
      </c>
      <c r="CK87" s="1">
        <f>IF(Supuestos!$D$3+AG1&lt;100,$BF$9*Supuestos!$C$44,IF(Supuestos!$D$3+AG1=100,$BF$9*Supuestos!$C$44,0))</f>
        <v>0</v>
      </c>
      <c r="CL87" s="1">
        <f>IF(Supuestos!$D$3+AH1&lt;100,$BF$9*Supuestos!$C$44,IF(Supuestos!$D$3+AH1=100,$BF$9*Supuestos!$C$44,0))</f>
        <v>0</v>
      </c>
      <c r="CM87" s="1">
        <f>IF(Supuestos!$D$3+AI1&lt;100,$BF$9*Supuestos!$C$44,IF(Supuestos!$D$3+AI1=100,$BF$9*Supuestos!$C$44,0))</f>
        <v>0</v>
      </c>
      <c r="CN87" s="1">
        <f>IF(Supuestos!$D$3+AJ1&lt;100,$BF$9*Supuestos!$C$44,IF(Supuestos!$D$3+AJ1=100,$BF$9*Supuestos!$C$44,0))</f>
        <v>0</v>
      </c>
      <c r="CO87" s="1">
        <f>IF(Supuestos!$D$3+AK1&lt;100,$BF$9*Supuestos!$C$44,IF(Supuestos!$D$3+AK1=100,$BF$9*Supuestos!$C$44,0))</f>
        <v>0</v>
      </c>
      <c r="CP87" s="1">
        <f>IF(Supuestos!$D$3+AL1&lt;100,$BF$9*Supuestos!$C$44,IF(Supuestos!$D$3+AL1=100,$BF$9*Supuestos!$C$44,0))</f>
        <v>0</v>
      </c>
      <c r="CQ87" s="1">
        <f>IF(Supuestos!$D$3+AM1&lt;100,$BF$9*Supuestos!$C$44,IF(Supuestos!$D$3+AM1=100,$BF$9*Supuestos!$C$44,0))</f>
        <v>0</v>
      </c>
      <c r="CR87" s="1">
        <f>IF(Supuestos!$D$3+AN1&lt;100,$BF$9*Supuestos!$C$44,IF(Supuestos!$D$3+AN1=100,$BF$9*Supuestos!$C$44,0))</f>
        <v>0</v>
      </c>
      <c r="CS87" s="1">
        <f>IF(Supuestos!$D$3+AO1&lt;100,$BF$9*Supuestos!$C$44,IF(Supuestos!$D$3+AO1=100,$BF$9*Supuestos!$C$44,0))</f>
        <v>0</v>
      </c>
      <c r="CT87" s="1">
        <f>IF(Supuestos!$D$3+AP1&lt;100,$BF$9*Supuestos!$C$44,IF(Supuestos!$D$3+AP1=100,$BF$9*Supuestos!$C$44,0))</f>
        <v>0</v>
      </c>
      <c r="CU87" s="1">
        <f>IF(Supuestos!$D$3+AQ1&lt;100,$BF$9*Supuestos!$C$44,IF(Supuestos!$D$3+AQ1=100,$BF$9*Supuestos!$C$44,0))</f>
        <v>0</v>
      </c>
      <c r="CV87" s="1">
        <f>IF(Supuestos!$D$3+AR1&lt;100,$BF$9*Supuestos!$C$44,IF(Supuestos!$D$3+AR1=100,$BF$9*Supuestos!$C$44,0))</f>
        <v>0</v>
      </c>
      <c r="CW87" s="1">
        <f>IF(Supuestos!$D$3+AS1&lt;100,$BF$9*Supuestos!$C$44,IF(Supuestos!$D$3+AS1=100,$BF$9*Supuestos!$C$44,0))</f>
        <v>0</v>
      </c>
      <c r="CX87" s="1">
        <f>IF(Supuestos!$D$3+AT1&lt;100,$BF$9*Supuestos!$C$44,IF(Supuestos!$D$3+AT1=100,$BF$9*Supuestos!$C$44,0))</f>
        <v>0</v>
      </c>
      <c r="EZ87" s="1">
        <f>IF(Supuestos!$D$3+CV1&lt;100,$BF$9*Supuestos!$C$44,IF(Supuestos!$D$3+CV1=100,$BF$9*Supuestos!$C$44,0))</f>
        <v>0</v>
      </c>
      <c r="FA87" s="1">
        <f>IF(Supuestos!$D$3+CW1&lt;100,$BF$9*Supuestos!$C$44,IF(Supuestos!$D$3+CW1=100,$BF$9*Supuestos!$C$44,0))</f>
        <v>0</v>
      </c>
      <c r="FB87" s="1">
        <f>IF(Supuestos!$D$3+CX1&lt;100,$BF$9*Supuestos!$C$44,IF(Supuestos!$D$3+CX1=100,$BF$9*Supuestos!$C$44,0))</f>
        <v>0</v>
      </c>
      <c r="FC87" s="1">
        <f>IF(Supuestos!$D$3+CY1&lt;100,$BF$9*Supuestos!$C$44,IF(Supuestos!$D$3+CY1=100,$BF$9*Supuestos!$C$44,0))</f>
        <v>0</v>
      </c>
      <c r="FD87" s="1">
        <f>IF(Supuestos!$D$3+CZ1&lt;100,$BF$9*Supuestos!$C$44,IF(Supuestos!$D$3+CZ1=100,$BF$9*Supuestos!$C$44,0))</f>
        <v>0</v>
      </c>
      <c r="FE87" s="1">
        <f>IF(Supuestos!$D$3+DA1&lt;100,$BF$9*Supuestos!$C$44,IF(Supuestos!$D$3+DA1=100,$BF$9*Supuestos!$C$44,0))</f>
        <v>0</v>
      </c>
      <c r="FF87" s="1">
        <f>IF(Supuestos!$D$3+DB1&lt;100,$BF$9*Supuestos!$C$44,IF(Supuestos!$D$3+DB1=100,$BF$9*Supuestos!$C$44,0))</f>
        <v>0</v>
      </c>
      <c r="FG87" s="1">
        <f>IF(Supuestos!$D$3+DC1&lt;100,$BF$9*Supuestos!$C$44,IF(Supuestos!$D$3+DC1=100,$BF$9*Supuestos!$C$44,0))</f>
        <v>0</v>
      </c>
      <c r="FH87" s="1">
        <f>IF(Supuestos!$D$3+DD1&lt;100,$BF$9*Supuestos!$C$44,IF(Supuestos!$D$3+DD1=100,$BF$9*Supuestos!$C$44,0))</f>
        <v>0</v>
      </c>
      <c r="FI87" s="1">
        <f>IF(Supuestos!$D$3+DE1&lt;100,$BF$9*Supuestos!$C$44,IF(Supuestos!$D$3+DE1=100,$BF$9*Supuestos!$C$44,0))</f>
        <v>0</v>
      </c>
      <c r="FJ87" s="1">
        <f>IF(Supuestos!$D$3+DF1&lt;100,$BF$9*Supuestos!$C$44,IF(Supuestos!$D$3+DF1=100,$BF$9*Supuestos!$C$44,0))</f>
        <v>0</v>
      </c>
      <c r="FK87" s="1">
        <f>IF(Supuestos!$D$3+DG1&lt;100,$BF$9*Supuestos!$C$44,IF(Supuestos!$D$3+DG1=100,$BF$9*Supuestos!$C$44,0))</f>
        <v>0</v>
      </c>
      <c r="FL87" s="1">
        <f>IF(Supuestos!$D$3+DH1&lt;100,$BF$9*Supuestos!$C$44,IF(Supuestos!$D$3+DH1=100,$BF$9*Supuestos!$C$44,0))</f>
        <v>0</v>
      </c>
      <c r="FM87" s="1">
        <f>IF(Supuestos!$D$3+DI1&lt;100,$BF$9*Supuestos!$C$44,IF(Supuestos!$D$3+DI1=100,$BF$9*Supuestos!$C$44,0))</f>
        <v>0</v>
      </c>
      <c r="FN87" s="1">
        <f>IF(Supuestos!$D$3+DJ1&lt;100,$BF$9*Supuestos!$C$44,IF(Supuestos!$D$3+DJ1=100,$BF$9*Supuestos!$C$44,0))</f>
        <v>0</v>
      </c>
      <c r="FO87" s="1">
        <f>IF(Supuestos!$D$3+DK1&lt;100,$BF$9*Supuestos!$C$44,IF(Supuestos!$D$3+DK1=100,$BF$9*Supuestos!$C$44,0))</f>
        <v>0</v>
      </c>
      <c r="FP87" s="1">
        <f>IF(Supuestos!$D$3+DL1&lt;100,$BF$9*Supuestos!$C$44,IF(Supuestos!$D$3+DL1=100,$BF$9*Supuestos!$C$44,0))</f>
        <v>0</v>
      </c>
      <c r="FQ87" s="1">
        <f>IF(Supuestos!$D$3+DM1&lt;100,$BF$9*Supuestos!$C$44,IF(Supuestos!$D$3+DM1=100,$BF$9*Supuestos!$C$44,0))</f>
        <v>0</v>
      </c>
      <c r="FR87" s="1">
        <f>IF(Supuestos!$D$3+DN1&lt;100,$BF$9*Supuestos!$C$44,IF(Supuestos!$D$3+DN1=100,$BF$9*Supuestos!$C$44,0))</f>
        <v>0</v>
      </c>
      <c r="FS87" s="1">
        <f>IF(Supuestos!$D$3+DO1&lt;100,$BF$9*Supuestos!$C$44,IF(Supuestos!$D$3+DO1=100,$BF$9*Supuestos!$C$44,0))</f>
        <v>0</v>
      </c>
      <c r="FT87" s="1">
        <f>IF(Supuestos!$D$3+DP1&lt;100,$BF$9*Supuestos!$C$44,IF(Supuestos!$D$3+DP1=100,$BF$9*Supuestos!$C$44,0))</f>
        <v>0</v>
      </c>
      <c r="FU87" s="1">
        <f>IF(Supuestos!$D$3+DQ1&lt;100,$BF$9*Supuestos!$C$44,IF(Supuestos!$D$3+DQ1=100,$BF$9*Supuestos!$C$44,0))</f>
        <v>0</v>
      </c>
      <c r="FV87" s="1">
        <f>IF(Supuestos!$D$3+DR1&lt;100,$BF$9*Supuestos!$C$44,IF(Supuestos!$D$3+DR1=100,$BF$9*Supuestos!$C$44,0))</f>
        <v>0</v>
      </c>
      <c r="FW87" s="1">
        <f>IF(Supuestos!$D$3+DS1&lt;100,$BF$9*Supuestos!$C$44,IF(Supuestos!$D$3+DS1=100,$BF$9*Supuestos!$C$44,0))</f>
        <v>0</v>
      </c>
      <c r="FX87" s="1">
        <f>IF(Supuestos!$D$3+DT1&lt;100,$BF$9*Supuestos!$C$44,IF(Supuestos!$D$3+DT1=100,$BF$9*Supuestos!$C$44,0))</f>
        <v>0</v>
      </c>
      <c r="FY87" s="1">
        <f>IF(Supuestos!$D$3+DU1&lt;100,$BF$9*Supuestos!$C$44,IF(Supuestos!$D$3+DU1=100,$BF$9*Supuestos!$C$44,0))</f>
        <v>0</v>
      </c>
      <c r="FZ87" s="1">
        <f>IF(Supuestos!$D$3+DV1&lt;100,$BF$9*Supuestos!$C$44,IF(Supuestos!$D$3+DV1=100,$BF$9*Supuestos!$C$44,0))</f>
        <v>0</v>
      </c>
      <c r="GA87" s="1">
        <f>IF(Supuestos!$D$3+DW1&lt;100,$BF$9*Supuestos!$C$44,IF(Supuestos!$D$3+DW1=100,$BF$9*Supuestos!$C$44,0))</f>
        <v>0</v>
      </c>
      <c r="GB87" s="1">
        <f>IF(Supuestos!$D$3+DX1&lt;100,$BF$9*Supuestos!$C$44,IF(Supuestos!$D$3+DX1=100,$BF$9*Supuestos!$C$44,0))</f>
        <v>0</v>
      </c>
      <c r="GC87" s="1">
        <f>IF(Supuestos!$D$3+DY1&lt;100,$BF$9*Supuestos!$C$44,IF(Supuestos!$D$3+DY1=100,$BF$9*Supuestos!$C$44,0))</f>
        <v>0</v>
      </c>
      <c r="GD87" s="1">
        <f>IF(Supuestos!$D$3+DZ1&lt;100,$BF$9*Supuestos!$C$44,IF(Supuestos!$D$3+DZ1=100,$BF$9*Supuestos!$C$44,0))</f>
        <v>0</v>
      </c>
      <c r="GE87" s="1">
        <f>IF(Supuestos!$D$3+EA1&lt;100,$BF$9*Supuestos!$C$44,IF(Supuestos!$D$3+EA1=100,$BF$9*Supuestos!$C$44,0))</f>
        <v>0</v>
      </c>
      <c r="GF87" s="1">
        <f>IF(Supuestos!$D$3+EB1&lt;100,$BF$9*Supuestos!$C$44,IF(Supuestos!$D$3+EB1=100,$BF$9*Supuestos!$C$44,0))</f>
        <v>0</v>
      </c>
      <c r="GG87" s="1">
        <f>IF(Supuestos!$D$3+EC1&lt;100,$BF$9*Supuestos!$C$44,IF(Supuestos!$D$3+EC1=100,$BF$9*Supuestos!$C$44,0))</f>
        <v>0</v>
      </c>
      <c r="GH87" s="1">
        <f>IF(Supuestos!$D$3+ED1&lt;100,$BF$9*Supuestos!$C$44,IF(Supuestos!$D$3+ED1=100,$BF$9*Supuestos!$C$44,0))</f>
        <v>0</v>
      </c>
      <c r="GI87" s="1">
        <f>IF(Supuestos!$D$3+EE1&lt;100,$BF$9*Supuestos!$C$44,IF(Supuestos!$D$3+EE1=100,$BF$9*Supuestos!$C$44,0))</f>
        <v>0</v>
      </c>
      <c r="GJ87" s="1">
        <f>IF(Supuestos!$D$3+EF1&lt;100,$BF$9*Supuestos!$C$44,IF(Supuestos!$D$3+EF1=100,$BF$9*Supuestos!$C$44,0))</f>
        <v>0</v>
      </c>
      <c r="GK87" s="1">
        <f>IF(Supuestos!$D$3+EG1&lt;100,$BF$9*Supuestos!$C$44,IF(Supuestos!$D$3+EG1=100,$BF$9*Supuestos!$C$44,0))</f>
        <v>0</v>
      </c>
      <c r="GL87" s="1">
        <f>IF(Supuestos!$D$3+EH1&lt;100,$BF$9*Supuestos!$C$44,IF(Supuestos!$D$3+EH1=100,$BF$9*Supuestos!$C$44,0))</f>
        <v>0</v>
      </c>
      <c r="GM87" s="1">
        <f>IF(Supuestos!$D$3+EI1&lt;100,$BF$9*Supuestos!$C$44,IF(Supuestos!$D$3+EI1=100,$BF$9*Supuestos!$C$44,0))</f>
        <v>0</v>
      </c>
      <c r="GN87" s="1">
        <f>IF(Supuestos!$D$3+EJ1&lt;100,$BF$9*Supuestos!$C$44,IF(Supuestos!$D$3+EJ1=100,$BF$9*Supuestos!$C$44,0))</f>
        <v>0</v>
      </c>
      <c r="GO87" s="1">
        <f>IF(Supuestos!$D$3+EK1&lt;100,$BF$9*Supuestos!$C$44,IF(Supuestos!$D$3+EK1=100,$BF$9*Supuestos!$C$44,0))</f>
        <v>0</v>
      </c>
      <c r="GP87" s="1">
        <f>IF(Supuestos!$D$3+EL1&lt;100,$BF$9*Supuestos!$C$44,IF(Supuestos!$D$3+EL1=100,$BF$9*Supuestos!$C$44,0))</f>
        <v>0</v>
      </c>
      <c r="GQ87" s="1">
        <f>IF(Supuestos!$D$3+EM1&lt;100,$BF$9*Supuestos!$C$44,IF(Supuestos!$D$3+EM1=100,$BF$9*Supuestos!$C$44,0))</f>
        <v>0</v>
      </c>
      <c r="GR87" s="1">
        <f>IF(Supuestos!$D$3+EN1&lt;100,$BF$9*Supuestos!$C$44,IF(Supuestos!$D$3+EN1=100,$BF$9*Supuestos!$C$44,0))</f>
        <v>0</v>
      </c>
      <c r="GS87" s="1">
        <f>IF(Supuestos!$D$3+EO1&lt;100,$BF$9*Supuestos!$C$44,IF(Supuestos!$D$3+EO1=100,$BF$9*Supuestos!$C$44,0))</f>
        <v>0</v>
      </c>
      <c r="GT87" s="1">
        <f>IF(Supuestos!$D$3+EP1&lt;100,$BF$9*Supuestos!$C$44,IF(Supuestos!$D$3+EP1=100,$BF$9*Supuestos!$C$44,0))</f>
        <v>0</v>
      </c>
      <c r="GU87" s="1">
        <f>IF(Supuestos!$D$3+EQ1&lt;100,$BF$9*Supuestos!$C$44,IF(Supuestos!$D$3+EQ1=100,$BF$9*Supuestos!$C$44,0))</f>
        <v>0</v>
      </c>
      <c r="GV87" s="1">
        <f>IF(Supuestos!$D$3+ER1&lt;100,$BF$9*Supuestos!$C$44,IF(Supuestos!$D$3+ER1=100,$BF$9*Supuestos!$C$44,0))</f>
        <v>0</v>
      </c>
      <c r="GW87" s="1">
        <f>IF(Supuestos!$D$3+ES1&lt;100,$BF$9*Supuestos!$C$44,IF(Supuestos!$D$3+ES1=100,$BF$9*Supuestos!$C$44,0))</f>
        <v>0</v>
      </c>
      <c r="GX87" s="1">
        <f>IF(Supuestos!$D$3+ET1&lt;100,$BF$9*Supuestos!$C$44,IF(Supuestos!$D$3+ET1=100,$BF$9*Supuestos!$C$44,0))</f>
        <v>0</v>
      </c>
      <c r="GY87" s="1">
        <f>IF(Supuestos!$D$3+EU1&lt;100,$BF$9*Supuestos!$C$44,IF(Supuestos!$D$3+EU1=100,$BF$9*Supuestos!$C$44,0))</f>
        <v>0</v>
      </c>
      <c r="GZ87" s="1">
        <f>IF(Supuestos!$D$3+EV1&lt;100,$BF$9*Supuestos!$C$44,IF(Supuestos!$D$3+EV1=100,$BF$9*Supuestos!$C$44,0))</f>
        <v>0</v>
      </c>
      <c r="HA87" s="1">
        <f>IF(Supuestos!$D$3+EW1&lt;100,$BF$9*Supuestos!$C$44,IF(Supuestos!$D$3+EW1=100,$BF$9*Supuestos!$C$44,0))</f>
        <v>0</v>
      </c>
      <c r="HB87" s="1">
        <f>IF(Supuestos!$D$3+EX1&lt;100,$BF$9*Supuestos!$C$44,IF(Supuestos!$D$3+EX1=100,$BF$9*Supuestos!$C$44,0))</f>
        <v>0</v>
      </c>
      <c r="HC87" s="1">
        <f>IF(Supuestos!$D$3+EY1&lt;100,$BF$9*Supuestos!$C$44,IF(Supuestos!$D$3+EY1=100,$BF$9*Supuestos!$C$44,0))</f>
        <v>0</v>
      </c>
      <c r="HD87" s="1">
        <f>IF(Supuestos!$D$3+EZ1&lt;100,$BF$9*Supuestos!$C$44,IF(Supuestos!$D$3+EZ1=100,$BF$9*Supuestos!$C$44,0))</f>
        <v>0</v>
      </c>
    </row>
    <row r="88" spans="1:230" x14ac:dyDescent="0.35">
      <c r="A88" s="128">
        <v>57</v>
      </c>
      <c r="BF88" s="129"/>
      <c r="BG88" s="1">
        <f>BG$9*Supuestos!$D$3*Supuestos!$C$44</f>
        <v>0</v>
      </c>
      <c r="BH88" s="1">
        <f>IF(Supuestos!$D$3+C1&lt;100,$BG$9*Supuestos!$C$44,IF(Supuestos!$D$3+C1=100,$BG$9*Supuestos!$C$44,0))</f>
        <v>0</v>
      </c>
      <c r="BI88" s="1">
        <f>IF(Supuestos!$D$3+D1&lt;100,$BG$9*Supuestos!$C$44,IF(Supuestos!$D$3+D1=100,$BG$9*Supuestos!$C$44,0))</f>
        <v>0</v>
      </c>
      <c r="BJ88" s="1">
        <f>IF(Supuestos!$D$3+E1&lt;100,$BG$9*Supuestos!$C$44,IF(Supuestos!$D$3+E1=100,$BG$9*Supuestos!$C$44,0))</f>
        <v>0</v>
      </c>
      <c r="BK88" s="1">
        <f>IF(Supuestos!$D$3+F1&lt;100,$BG$9*Supuestos!$C$44,IF(Supuestos!$D$3+F1=100,$BG$9*Supuestos!$C$44,0))</f>
        <v>0</v>
      </c>
      <c r="BL88" s="1">
        <f>IF(Supuestos!$D$3+G1&lt;100,$BG$9*Supuestos!$C$44,IF(Supuestos!$D$3+G1=100,$BG$9*Supuestos!$C$44,0))</f>
        <v>0</v>
      </c>
      <c r="BM88" s="1">
        <f>IF(Supuestos!$D$3+H1&lt;100,$BG$9*Supuestos!$C$44,IF(Supuestos!$D$3+H1=100,$BG$9*Supuestos!$C$44,0))</f>
        <v>0</v>
      </c>
      <c r="BN88" s="1">
        <f>IF(Supuestos!$D$3+I1&lt;100,$BG$9*Supuestos!$C$44,IF(Supuestos!$D$3+I1=100,$BG$9*Supuestos!$C$44,0))</f>
        <v>0</v>
      </c>
      <c r="BO88" s="1">
        <f>IF(Supuestos!$D$3+J1&lt;100,$BG$9*Supuestos!$C$44,IF(Supuestos!$D$3+J1=100,$BG$9*Supuestos!$C$44,0))</f>
        <v>0</v>
      </c>
      <c r="BP88" s="1">
        <f>IF(Supuestos!$D$3+K1&lt;100,$BG$9*Supuestos!$C$44,IF(Supuestos!$D$3+K1=100,$BG$9*Supuestos!$C$44,0))</f>
        <v>0</v>
      </c>
      <c r="BQ88" s="1">
        <f>IF(Supuestos!$D$3+L1&lt;100,$BG$9*Supuestos!$C$44,IF(Supuestos!$D$3+L1=100,$BG$9*Supuestos!$C$44,0))</f>
        <v>0</v>
      </c>
      <c r="BR88" s="1">
        <f>IF(Supuestos!$D$3+M1&lt;100,$BG$9*Supuestos!$C$44,IF(Supuestos!$D$3+M1=100,$BG$9*Supuestos!$C$44,0))</f>
        <v>0</v>
      </c>
      <c r="BS88" s="1">
        <f>IF(Supuestos!$D$3+N1&lt;100,$BG$9*Supuestos!$C$44,IF(Supuestos!$D$3+N1=100,$BG$9*Supuestos!$C$44,0))</f>
        <v>0</v>
      </c>
      <c r="BT88" s="1">
        <f>IF(Supuestos!$D$3+O1&lt;100,$BG$9*Supuestos!$C$44,IF(Supuestos!$D$3+O1=100,$BG$9*Supuestos!$C$44,0))</f>
        <v>0</v>
      </c>
      <c r="BU88" s="1">
        <f>IF(Supuestos!$D$3+P1&lt;100,$BG$9*Supuestos!$C$44,IF(Supuestos!$D$3+P1=100,$BG$9*Supuestos!$C$44,0))</f>
        <v>0</v>
      </c>
      <c r="BV88" s="1">
        <f>IF(Supuestos!$D$3+Q1&lt;100,$BG$9*Supuestos!$C$44,IF(Supuestos!$D$3+Q1=100,$BG$9*Supuestos!$C$44,0))</f>
        <v>0</v>
      </c>
      <c r="BW88" s="1">
        <f>IF(Supuestos!$D$3+R1&lt;100,$BG$9*Supuestos!$C$44,IF(Supuestos!$D$3+R1=100,$BG$9*Supuestos!$C$44,0))</f>
        <v>0</v>
      </c>
      <c r="BX88" s="1">
        <f>IF(Supuestos!$D$3+S1&lt;100,$BG$9*Supuestos!$C$44,IF(Supuestos!$D$3+S1=100,$BG$9*Supuestos!$C$44,0))</f>
        <v>0</v>
      </c>
      <c r="BY88" s="1">
        <f>IF(Supuestos!$D$3+T1&lt;100,$BG$9*Supuestos!$C$44,IF(Supuestos!$D$3+T1=100,$BG$9*Supuestos!$C$44,0))</f>
        <v>0</v>
      </c>
      <c r="BZ88" s="1">
        <f>IF(Supuestos!$D$3+U1&lt;100,$BG$9*Supuestos!$C$44,IF(Supuestos!$D$3+U1=100,$BG$9*Supuestos!$C$44,0))</f>
        <v>0</v>
      </c>
      <c r="CA88" s="1">
        <f>IF(Supuestos!$D$3+V1&lt;100,$BG$9*Supuestos!$C$44,IF(Supuestos!$D$3+V1=100,$BG$9*Supuestos!$C$44,0))</f>
        <v>0</v>
      </c>
      <c r="CB88" s="1">
        <f>IF(Supuestos!$D$3+W1&lt;100,$BG$9*Supuestos!$C$44,IF(Supuestos!$D$3+W1=100,$BG$9*Supuestos!$C$44,0))</f>
        <v>0</v>
      </c>
      <c r="CC88" s="1">
        <f>IF(Supuestos!$D$3+X1&lt;100,$BG$9*Supuestos!$C$44,IF(Supuestos!$D$3+X1=100,$BG$9*Supuestos!$C$44,0))</f>
        <v>0</v>
      </c>
      <c r="CD88" s="1">
        <f>IF(Supuestos!$D$3+Y1&lt;100,$BG$9*Supuestos!$C$44,IF(Supuestos!$D$3+Y1=100,$BG$9*Supuestos!$C$44,0))</f>
        <v>0</v>
      </c>
      <c r="CE88" s="1">
        <f>IF(Supuestos!$D$3+Z1&lt;100,$BG$9*Supuestos!$C$44,IF(Supuestos!$D$3+Z1=100,$BG$9*Supuestos!$C$44,0))</f>
        <v>0</v>
      </c>
      <c r="CF88" s="1">
        <f>IF(Supuestos!$D$3+AA1&lt;100,$BG$9*Supuestos!$C$44,IF(Supuestos!$D$3+AA1=100,$BG$9*Supuestos!$C$44,0))</f>
        <v>0</v>
      </c>
      <c r="CG88" s="1">
        <f>IF(Supuestos!$D$3+AB1&lt;100,$BG$9*Supuestos!$C$44,IF(Supuestos!$D$3+AB1=100,$BG$9*Supuestos!$C$44,0))</f>
        <v>0</v>
      </c>
      <c r="CH88" s="1">
        <f>IF(Supuestos!$D$3+AC1&lt;100,$BG$9*Supuestos!$C$44,IF(Supuestos!$D$3+AC1=100,$BG$9*Supuestos!$C$44,0))</f>
        <v>0</v>
      </c>
      <c r="CI88" s="1">
        <f>IF(Supuestos!$D$3+AD1&lt;100,$BG$9*Supuestos!$C$44,IF(Supuestos!$D$3+AD1=100,$BG$9*Supuestos!$C$44,0))</f>
        <v>0</v>
      </c>
      <c r="CJ88" s="1">
        <f>IF(Supuestos!$D$3+AE1&lt;100,$BG$9*Supuestos!$C$44,IF(Supuestos!$D$3+AE1=100,$BG$9*Supuestos!$C$44,0))</f>
        <v>0</v>
      </c>
      <c r="CK88" s="1">
        <f>IF(Supuestos!$D$3+AF1&lt;100,$BG$9*Supuestos!$C$44,IF(Supuestos!$D$3+AF1=100,$BG$9*Supuestos!$C$44,0))</f>
        <v>0</v>
      </c>
      <c r="CL88" s="1">
        <f>IF(Supuestos!$D$3+AG1&lt;100,$BG$9*Supuestos!$C$44,IF(Supuestos!$D$3+AG1=100,$BG$9*Supuestos!$C$44,0))</f>
        <v>0</v>
      </c>
      <c r="CM88" s="1">
        <f>IF(Supuestos!$D$3+AH1&lt;100,$BG$9*Supuestos!$C$44,IF(Supuestos!$D$3+AH1=100,$BG$9*Supuestos!$C$44,0))</f>
        <v>0</v>
      </c>
      <c r="CN88" s="1">
        <f>IF(Supuestos!$D$3+AI1&lt;100,$BG$9*Supuestos!$C$44,IF(Supuestos!$D$3+AI1=100,$BG$9*Supuestos!$C$44,0))</f>
        <v>0</v>
      </c>
      <c r="CO88" s="1">
        <f>IF(Supuestos!$D$3+AJ1&lt;100,$BG$9*Supuestos!$C$44,IF(Supuestos!$D$3+AJ1=100,$BG$9*Supuestos!$C$44,0))</f>
        <v>0</v>
      </c>
      <c r="CP88" s="1">
        <f>IF(Supuestos!$D$3+AK1&lt;100,$BG$9*Supuestos!$C$44,IF(Supuestos!$D$3+AK1=100,$BG$9*Supuestos!$C$44,0))</f>
        <v>0</v>
      </c>
      <c r="CQ88" s="1">
        <f>IF(Supuestos!$D$3+AL1&lt;100,$BG$9*Supuestos!$C$44,IF(Supuestos!$D$3+AL1=100,$BG$9*Supuestos!$C$44,0))</f>
        <v>0</v>
      </c>
      <c r="CR88" s="1">
        <f>IF(Supuestos!$D$3+AM1&lt;100,$BG$9*Supuestos!$C$44,IF(Supuestos!$D$3+AM1=100,$BG$9*Supuestos!$C$44,0))</f>
        <v>0</v>
      </c>
      <c r="CS88" s="1">
        <f>IF(Supuestos!$D$3+AN1&lt;100,$BG$9*Supuestos!$C$44,IF(Supuestos!$D$3+AN1=100,$BG$9*Supuestos!$C$44,0))</f>
        <v>0</v>
      </c>
      <c r="CT88" s="1">
        <f>IF(Supuestos!$D$3+AO1&lt;100,$BG$9*Supuestos!$C$44,IF(Supuestos!$D$3+AO1=100,$BG$9*Supuestos!$C$44,0))</f>
        <v>0</v>
      </c>
      <c r="CU88" s="1">
        <f>IF(Supuestos!$D$3+AP1&lt;100,$BG$9*Supuestos!$C$44,IF(Supuestos!$D$3+AP1=100,$BG$9*Supuestos!$C$44,0))</f>
        <v>0</v>
      </c>
      <c r="CV88" s="1">
        <f>IF(Supuestos!$D$3+AQ1&lt;100,$BG$9*Supuestos!$C$44,IF(Supuestos!$D$3+AQ1=100,$BG$9*Supuestos!$C$44,0))</f>
        <v>0</v>
      </c>
      <c r="CW88" s="1">
        <f>IF(Supuestos!$D$3+AR1&lt;100,$BG$9*Supuestos!$C$44,IF(Supuestos!$D$3+AR1=100,$BG$9*Supuestos!$C$44,0))</f>
        <v>0</v>
      </c>
      <c r="CX88" s="1">
        <f>IF(Supuestos!$D$3+AS1&lt;100,$BG$9*Supuestos!$C$44,IF(Supuestos!$D$3+AS1=100,$BG$9*Supuestos!$C$44,0))</f>
        <v>0</v>
      </c>
      <c r="EZ88" s="1">
        <f>IF(Supuestos!$D$3+CU1&lt;100,$BG$9*Supuestos!$C$44,IF(Supuestos!$D$3+CU1=100,$BG$9*Supuestos!$C$44,0))</f>
        <v>0</v>
      </c>
      <c r="FA88" s="1">
        <f>IF(Supuestos!$D$3+CV1&lt;100,$BG$9*Supuestos!$C$44,IF(Supuestos!$D$3+CV1=100,$BG$9*Supuestos!$C$44,0))</f>
        <v>0</v>
      </c>
      <c r="FB88" s="1">
        <f>IF(Supuestos!$D$3+CW1&lt;100,$BG$9*Supuestos!$C$44,IF(Supuestos!$D$3+CW1=100,$BG$9*Supuestos!$C$44,0))</f>
        <v>0</v>
      </c>
      <c r="FC88" s="1">
        <f>IF(Supuestos!$D$3+CX1&lt;100,$BG$9*Supuestos!$C$44,IF(Supuestos!$D$3+CX1=100,$BG$9*Supuestos!$C$44,0))</f>
        <v>0</v>
      </c>
      <c r="FD88" s="1">
        <f>IF(Supuestos!$D$3+CY1&lt;100,$BG$9*Supuestos!$C$44,IF(Supuestos!$D$3+CY1=100,$BG$9*Supuestos!$C$44,0))</f>
        <v>0</v>
      </c>
      <c r="FE88" s="1">
        <f>IF(Supuestos!$D$3+CZ1&lt;100,$BG$9*Supuestos!$C$44,IF(Supuestos!$D$3+CZ1=100,$BG$9*Supuestos!$C$44,0))</f>
        <v>0</v>
      </c>
      <c r="FF88" s="1">
        <f>IF(Supuestos!$D$3+DA1&lt;100,$BG$9*Supuestos!$C$44,IF(Supuestos!$D$3+DA1=100,$BG$9*Supuestos!$C$44,0))</f>
        <v>0</v>
      </c>
      <c r="FG88" s="1">
        <f>IF(Supuestos!$D$3+DB1&lt;100,$BG$9*Supuestos!$C$44,IF(Supuestos!$D$3+DB1=100,$BG$9*Supuestos!$C$44,0))</f>
        <v>0</v>
      </c>
      <c r="FH88" s="1">
        <f>IF(Supuestos!$D$3+DC1&lt;100,$BG$9*Supuestos!$C$44,IF(Supuestos!$D$3+DC1=100,$BG$9*Supuestos!$C$44,0))</f>
        <v>0</v>
      </c>
      <c r="FI88" s="1">
        <f>IF(Supuestos!$D$3+DD1&lt;100,$BG$9*Supuestos!$C$44,IF(Supuestos!$D$3+DD1=100,$BG$9*Supuestos!$C$44,0))</f>
        <v>0</v>
      </c>
      <c r="FJ88" s="1">
        <f>IF(Supuestos!$D$3+DE1&lt;100,$BG$9*Supuestos!$C$44,IF(Supuestos!$D$3+DE1=100,$BG$9*Supuestos!$C$44,0))</f>
        <v>0</v>
      </c>
      <c r="FK88" s="1">
        <f>IF(Supuestos!$D$3+DF1&lt;100,$BG$9*Supuestos!$C$44,IF(Supuestos!$D$3+DF1=100,$BG$9*Supuestos!$C$44,0))</f>
        <v>0</v>
      </c>
      <c r="FL88" s="1">
        <f>IF(Supuestos!$D$3+DG1&lt;100,$BG$9*Supuestos!$C$44,IF(Supuestos!$D$3+DG1=100,$BG$9*Supuestos!$C$44,0))</f>
        <v>0</v>
      </c>
      <c r="FM88" s="1">
        <f>IF(Supuestos!$D$3+DH1&lt;100,$BG$9*Supuestos!$C$44,IF(Supuestos!$D$3+DH1=100,$BG$9*Supuestos!$C$44,0))</f>
        <v>0</v>
      </c>
      <c r="FN88" s="1">
        <f>IF(Supuestos!$D$3+DI1&lt;100,$BG$9*Supuestos!$C$44,IF(Supuestos!$D$3+DI1=100,$BG$9*Supuestos!$C$44,0))</f>
        <v>0</v>
      </c>
      <c r="FO88" s="1">
        <f>IF(Supuestos!$D$3+DJ1&lt;100,$BG$9*Supuestos!$C$44,IF(Supuestos!$D$3+DJ1=100,$BG$9*Supuestos!$C$44,0))</f>
        <v>0</v>
      </c>
      <c r="FP88" s="1">
        <f>IF(Supuestos!$D$3+DK1&lt;100,$BG$9*Supuestos!$C$44,IF(Supuestos!$D$3+DK1=100,$BG$9*Supuestos!$C$44,0))</f>
        <v>0</v>
      </c>
      <c r="FQ88" s="1">
        <f>IF(Supuestos!$D$3+DL1&lt;100,$BG$9*Supuestos!$C$44,IF(Supuestos!$D$3+DL1=100,$BG$9*Supuestos!$C$44,0))</f>
        <v>0</v>
      </c>
      <c r="FR88" s="1">
        <f>IF(Supuestos!$D$3+DM1&lt;100,$BG$9*Supuestos!$C$44,IF(Supuestos!$D$3+DM1=100,$BG$9*Supuestos!$C$44,0))</f>
        <v>0</v>
      </c>
      <c r="FS88" s="1">
        <f>IF(Supuestos!$D$3+DN1&lt;100,$BG$9*Supuestos!$C$44,IF(Supuestos!$D$3+DN1=100,$BG$9*Supuestos!$C$44,0))</f>
        <v>0</v>
      </c>
      <c r="FT88" s="1">
        <f>IF(Supuestos!$D$3+DO1&lt;100,$BG$9*Supuestos!$C$44,IF(Supuestos!$D$3+DO1=100,$BG$9*Supuestos!$C$44,0))</f>
        <v>0</v>
      </c>
      <c r="FU88" s="1">
        <f>IF(Supuestos!$D$3+DP1&lt;100,$BG$9*Supuestos!$C$44,IF(Supuestos!$D$3+DP1=100,$BG$9*Supuestos!$C$44,0))</f>
        <v>0</v>
      </c>
      <c r="FV88" s="1">
        <f>IF(Supuestos!$D$3+DQ1&lt;100,$BG$9*Supuestos!$C$44,IF(Supuestos!$D$3+DQ1=100,$BG$9*Supuestos!$C$44,0))</f>
        <v>0</v>
      </c>
      <c r="FW88" s="1">
        <f>IF(Supuestos!$D$3+DR1&lt;100,$BG$9*Supuestos!$C$44,IF(Supuestos!$D$3+DR1=100,$BG$9*Supuestos!$C$44,0))</f>
        <v>0</v>
      </c>
      <c r="FX88" s="1">
        <f>IF(Supuestos!$D$3+DS1&lt;100,$BG$9*Supuestos!$C$44,IF(Supuestos!$D$3+DS1=100,$BG$9*Supuestos!$C$44,0))</f>
        <v>0</v>
      </c>
      <c r="FY88" s="1">
        <f>IF(Supuestos!$D$3+DT1&lt;100,$BG$9*Supuestos!$C$44,IF(Supuestos!$D$3+DT1=100,$BG$9*Supuestos!$C$44,0))</f>
        <v>0</v>
      </c>
      <c r="FZ88" s="1">
        <f>IF(Supuestos!$D$3+DU1&lt;100,$BG$9*Supuestos!$C$44,IF(Supuestos!$D$3+DU1=100,$BG$9*Supuestos!$C$44,0))</f>
        <v>0</v>
      </c>
      <c r="GA88" s="1">
        <f>IF(Supuestos!$D$3+DV1&lt;100,$BG$9*Supuestos!$C$44,IF(Supuestos!$D$3+DV1=100,$BG$9*Supuestos!$C$44,0))</f>
        <v>0</v>
      </c>
      <c r="GB88" s="1">
        <f>IF(Supuestos!$D$3+DW1&lt;100,$BG$9*Supuestos!$C$44,IF(Supuestos!$D$3+DW1=100,$BG$9*Supuestos!$C$44,0))</f>
        <v>0</v>
      </c>
      <c r="GC88" s="1">
        <f>IF(Supuestos!$D$3+DX1&lt;100,$BG$9*Supuestos!$C$44,IF(Supuestos!$D$3+DX1=100,$BG$9*Supuestos!$C$44,0))</f>
        <v>0</v>
      </c>
      <c r="GD88" s="1">
        <f>IF(Supuestos!$D$3+DY1&lt;100,$BG$9*Supuestos!$C$44,IF(Supuestos!$D$3+DY1=100,$BG$9*Supuestos!$C$44,0))</f>
        <v>0</v>
      </c>
      <c r="GE88" s="1">
        <f>IF(Supuestos!$D$3+DZ1&lt;100,$BG$9*Supuestos!$C$44,IF(Supuestos!$D$3+DZ1=100,$BG$9*Supuestos!$C$44,0))</f>
        <v>0</v>
      </c>
      <c r="GF88" s="1">
        <f>IF(Supuestos!$D$3+EA1&lt;100,$BG$9*Supuestos!$C$44,IF(Supuestos!$D$3+EA1=100,$BG$9*Supuestos!$C$44,0))</f>
        <v>0</v>
      </c>
      <c r="GG88" s="1">
        <f>IF(Supuestos!$D$3+EB1&lt;100,$BG$9*Supuestos!$C$44,IF(Supuestos!$D$3+EB1=100,$BG$9*Supuestos!$C$44,0))</f>
        <v>0</v>
      </c>
      <c r="GH88" s="1">
        <f>IF(Supuestos!$D$3+EC1&lt;100,$BG$9*Supuestos!$C$44,IF(Supuestos!$D$3+EC1=100,$BG$9*Supuestos!$C$44,0))</f>
        <v>0</v>
      </c>
      <c r="GI88" s="1">
        <f>IF(Supuestos!$D$3+ED1&lt;100,$BG$9*Supuestos!$C$44,IF(Supuestos!$D$3+ED1=100,$BG$9*Supuestos!$C$44,0))</f>
        <v>0</v>
      </c>
      <c r="GJ88" s="1">
        <f>IF(Supuestos!$D$3+EE1&lt;100,$BG$9*Supuestos!$C$44,IF(Supuestos!$D$3+EE1=100,$BG$9*Supuestos!$C$44,0))</f>
        <v>0</v>
      </c>
      <c r="GK88" s="1">
        <f>IF(Supuestos!$D$3+EF1&lt;100,$BG$9*Supuestos!$C$44,IF(Supuestos!$D$3+EF1=100,$BG$9*Supuestos!$C$44,0))</f>
        <v>0</v>
      </c>
      <c r="GL88" s="1">
        <f>IF(Supuestos!$D$3+EG1&lt;100,$BG$9*Supuestos!$C$44,IF(Supuestos!$D$3+EG1=100,$BG$9*Supuestos!$C$44,0))</f>
        <v>0</v>
      </c>
      <c r="GM88" s="1">
        <f>IF(Supuestos!$D$3+EH1&lt;100,$BG$9*Supuestos!$C$44,IF(Supuestos!$D$3+EH1=100,$BG$9*Supuestos!$C$44,0))</f>
        <v>0</v>
      </c>
      <c r="GN88" s="1">
        <f>IF(Supuestos!$D$3+EI1&lt;100,$BG$9*Supuestos!$C$44,IF(Supuestos!$D$3+EI1=100,$BG$9*Supuestos!$C$44,0))</f>
        <v>0</v>
      </c>
      <c r="GO88" s="1">
        <f>IF(Supuestos!$D$3+EJ1&lt;100,$BG$9*Supuestos!$C$44,IF(Supuestos!$D$3+EJ1=100,$BG$9*Supuestos!$C$44,0))</f>
        <v>0</v>
      </c>
      <c r="GP88" s="1">
        <f>IF(Supuestos!$D$3+EK1&lt;100,$BG$9*Supuestos!$C$44,IF(Supuestos!$D$3+EK1=100,$BG$9*Supuestos!$C$44,0))</f>
        <v>0</v>
      </c>
      <c r="GQ88" s="1">
        <f>IF(Supuestos!$D$3+EL1&lt;100,$BG$9*Supuestos!$C$44,IF(Supuestos!$D$3+EL1=100,$BG$9*Supuestos!$C$44,0))</f>
        <v>0</v>
      </c>
      <c r="GR88" s="1">
        <f>IF(Supuestos!$D$3+EM1&lt;100,$BG$9*Supuestos!$C$44,IF(Supuestos!$D$3+EM1=100,$BG$9*Supuestos!$C$44,0))</f>
        <v>0</v>
      </c>
      <c r="GS88" s="1">
        <f>IF(Supuestos!$D$3+EN1&lt;100,$BG$9*Supuestos!$C$44,IF(Supuestos!$D$3+EN1=100,$BG$9*Supuestos!$C$44,0))</f>
        <v>0</v>
      </c>
      <c r="GT88" s="1">
        <f>IF(Supuestos!$D$3+EO1&lt;100,$BG$9*Supuestos!$C$44,IF(Supuestos!$D$3+EO1=100,$BG$9*Supuestos!$C$44,0))</f>
        <v>0</v>
      </c>
      <c r="GU88" s="1">
        <f>IF(Supuestos!$D$3+EP1&lt;100,$BG$9*Supuestos!$C$44,IF(Supuestos!$D$3+EP1=100,$BG$9*Supuestos!$C$44,0))</f>
        <v>0</v>
      </c>
      <c r="GV88" s="1">
        <f>IF(Supuestos!$D$3+EQ1&lt;100,$BG$9*Supuestos!$C$44,IF(Supuestos!$D$3+EQ1=100,$BG$9*Supuestos!$C$44,0))</f>
        <v>0</v>
      </c>
      <c r="GW88" s="1">
        <f>IF(Supuestos!$D$3+ER1&lt;100,$BG$9*Supuestos!$C$44,IF(Supuestos!$D$3+ER1=100,$BG$9*Supuestos!$C$44,0))</f>
        <v>0</v>
      </c>
      <c r="GX88" s="1">
        <f>IF(Supuestos!$D$3+ES1&lt;100,$BG$9*Supuestos!$C$44,IF(Supuestos!$D$3+ES1=100,$BG$9*Supuestos!$C$44,0))</f>
        <v>0</v>
      </c>
      <c r="GY88" s="1">
        <f>IF(Supuestos!$D$3+ET1&lt;100,$BG$9*Supuestos!$C$44,IF(Supuestos!$D$3+ET1=100,$BG$9*Supuestos!$C$44,0))</f>
        <v>0</v>
      </c>
      <c r="GZ88" s="1">
        <f>IF(Supuestos!$D$3+EU1&lt;100,$BG$9*Supuestos!$C$44,IF(Supuestos!$D$3+EU1=100,$BG$9*Supuestos!$C$44,0))</f>
        <v>0</v>
      </c>
      <c r="HA88" s="1">
        <f>IF(Supuestos!$D$3+EV1&lt;100,$BG$9*Supuestos!$C$44,IF(Supuestos!$D$3+EV1=100,$BG$9*Supuestos!$C$44,0))</f>
        <v>0</v>
      </c>
      <c r="HB88" s="1">
        <f>IF(Supuestos!$D$3+EW1&lt;100,$BG$9*Supuestos!$C$44,IF(Supuestos!$D$3+EW1=100,$BG$9*Supuestos!$C$44,0))</f>
        <v>0</v>
      </c>
      <c r="HC88" s="1">
        <f>IF(Supuestos!$D$3+EX1&lt;100,$BG$9*Supuestos!$C$44,IF(Supuestos!$D$3+EX1=100,$BG$9*Supuestos!$C$44,0))</f>
        <v>0</v>
      </c>
      <c r="HD88" s="1">
        <f>IF(Supuestos!$D$3+EY1&lt;100,$BG$9*Supuestos!$C$44,IF(Supuestos!$D$3+EY1=100,$BG$9*Supuestos!$C$44,0))</f>
        <v>0</v>
      </c>
      <c r="HE88" s="1">
        <f>IF(Supuestos!$D$3+EZ1&lt;100,$BG$9*Supuestos!$C$44,IF(Supuestos!$D$3+EZ1=100,$BG$9*Supuestos!$C$44,0))</f>
        <v>0</v>
      </c>
      <c r="HF88" s="1">
        <f>IF(Supuestos!$D$3+FA1&lt;100,$BG$9*Supuestos!$C$44,IF(Supuestos!$D$3+FA1=100,$BG$9*Supuestos!$C$44,0))</f>
        <v>0</v>
      </c>
    </row>
    <row r="89" spans="1:230" x14ac:dyDescent="0.35">
      <c r="A89" s="128">
        <v>58</v>
      </c>
      <c r="BG89" s="129"/>
      <c r="BH89" s="1">
        <f>BH$9*Supuestos!$D$3*Supuestos!$C$44</f>
        <v>0</v>
      </c>
      <c r="BI89" s="1">
        <f>IF(Supuestos!$D$3+C1&lt;100,$BH$9*Supuestos!$C$44,IF(Supuestos!$D$3+C1=100,$BH$9*Supuestos!$C$44,0))</f>
        <v>0</v>
      </c>
      <c r="BJ89" s="1">
        <f>IF(Supuestos!$D$3+D1&lt;100,$BH$9*Supuestos!$C$44,IF(Supuestos!$D$3+D1=100,$BH$9*Supuestos!$C$44,0))</f>
        <v>0</v>
      </c>
      <c r="BK89" s="1">
        <f>IF(Supuestos!$D$3+E1&lt;100,$BH$9*Supuestos!$C$44,IF(Supuestos!$D$3+E1=100,$BH$9*Supuestos!$C$44,0))</f>
        <v>0</v>
      </c>
      <c r="BL89" s="1">
        <f>IF(Supuestos!$D$3+F1&lt;100,$BH$9*Supuestos!$C$44,IF(Supuestos!$D$3+F1=100,$BH$9*Supuestos!$C$44,0))</f>
        <v>0</v>
      </c>
      <c r="BM89" s="1">
        <f>IF(Supuestos!$D$3+G1&lt;100,$BH$9*Supuestos!$C$44,IF(Supuestos!$D$3+G1=100,$BH$9*Supuestos!$C$44,0))</f>
        <v>0</v>
      </c>
      <c r="BN89" s="1">
        <f>IF(Supuestos!$D$3+H1&lt;100,$BH$9*Supuestos!$C$44,IF(Supuestos!$D$3+H1=100,$BH$9*Supuestos!$C$44,0))</f>
        <v>0</v>
      </c>
      <c r="BO89" s="1">
        <f>IF(Supuestos!$D$3+I1&lt;100,$BH$9*Supuestos!$C$44,IF(Supuestos!$D$3+I1=100,$BH$9*Supuestos!$C$44,0))</f>
        <v>0</v>
      </c>
      <c r="BP89" s="1">
        <f>IF(Supuestos!$D$3+J1&lt;100,$BH$9*Supuestos!$C$44,IF(Supuestos!$D$3+J1=100,$BH$9*Supuestos!$C$44,0))</f>
        <v>0</v>
      </c>
      <c r="BQ89" s="1">
        <f>IF(Supuestos!$D$3+K1&lt;100,$BH$9*Supuestos!$C$44,IF(Supuestos!$D$3+K1=100,$BH$9*Supuestos!$C$44,0))</f>
        <v>0</v>
      </c>
      <c r="BR89" s="1">
        <f>IF(Supuestos!$D$3+L1&lt;100,$BH$9*Supuestos!$C$44,IF(Supuestos!$D$3+L1=100,$BH$9*Supuestos!$C$44,0))</f>
        <v>0</v>
      </c>
      <c r="BS89" s="1">
        <f>IF(Supuestos!$D$3+M1&lt;100,$BH$9*Supuestos!$C$44,IF(Supuestos!$D$3+M1=100,$BH$9*Supuestos!$C$44,0))</f>
        <v>0</v>
      </c>
      <c r="BT89" s="1">
        <f>IF(Supuestos!$D$3+N1&lt;100,$BH$9*Supuestos!$C$44,IF(Supuestos!$D$3+N1=100,$BH$9*Supuestos!$C$44,0))</f>
        <v>0</v>
      </c>
      <c r="BU89" s="1">
        <f>IF(Supuestos!$D$3+O1&lt;100,$BH$9*Supuestos!$C$44,IF(Supuestos!$D$3+O1=100,$BH$9*Supuestos!$C$44,0))</f>
        <v>0</v>
      </c>
      <c r="BV89" s="1">
        <f>IF(Supuestos!$D$3+P1&lt;100,$BH$9*Supuestos!$C$44,IF(Supuestos!$D$3+P1=100,$BH$9*Supuestos!$C$44,0))</f>
        <v>0</v>
      </c>
      <c r="BW89" s="1">
        <f>IF(Supuestos!$D$3+Q1&lt;100,$BH$9*Supuestos!$C$44,IF(Supuestos!$D$3+Q1=100,$BH$9*Supuestos!$C$44,0))</f>
        <v>0</v>
      </c>
      <c r="BX89" s="1">
        <f>IF(Supuestos!$D$3+R1&lt;100,$BH$9*Supuestos!$C$44,IF(Supuestos!$D$3+R1=100,$BH$9*Supuestos!$C$44,0))</f>
        <v>0</v>
      </c>
      <c r="BY89" s="1">
        <f>IF(Supuestos!$D$3+S1&lt;100,$BH$9*Supuestos!$C$44,IF(Supuestos!$D$3+S1=100,$BH$9*Supuestos!$C$44,0))</f>
        <v>0</v>
      </c>
      <c r="BZ89" s="1">
        <f>IF(Supuestos!$D$3+T1&lt;100,$BH$9*Supuestos!$C$44,IF(Supuestos!$D$3+T1=100,$BH$9*Supuestos!$C$44,0))</f>
        <v>0</v>
      </c>
      <c r="CA89" s="1">
        <f>IF(Supuestos!$D$3+U1&lt;100,$BH$9*Supuestos!$C$44,IF(Supuestos!$D$3+U1=100,$BH$9*Supuestos!$C$44,0))</f>
        <v>0</v>
      </c>
      <c r="CB89" s="1">
        <f>IF(Supuestos!$D$3+V1&lt;100,$BH$9*Supuestos!$C$44,IF(Supuestos!$D$3+V1=100,$BH$9*Supuestos!$C$44,0))</f>
        <v>0</v>
      </c>
      <c r="CC89" s="1">
        <f>IF(Supuestos!$D$3+W1&lt;100,$BH$9*Supuestos!$C$44,IF(Supuestos!$D$3+W1=100,$BH$9*Supuestos!$C$44,0))</f>
        <v>0</v>
      </c>
      <c r="CD89" s="1">
        <f>IF(Supuestos!$D$3+X1&lt;100,$BH$9*Supuestos!$C$44,IF(Supuestos!$D$3+X1=100,$BH$9*Supuestos!$C$44,0))</f>
        <v>0</v>
      </c>
      <c r="CE89" s="1">
        <f>IF(Supuestos!$D$3+Y1&lt;100,$BH$9*Supuestos!$C$44,IF(Supuestos!$D$3+Y1=100,$BH$9*Supuestos!$C$44,0))</f>
        <v>0</v>
      </c>
      <c r="CF89" s="1">
        <f>IF(Supuestos!$D$3+Z1&lt;100,$BH$9*Supuestos!$C$44,IF(Supuestos!$D$3+Z1=100,$BH$9*Supuestos!$C$44,0))</f>
        <v>0</v>
      </c>
      <c r="CG89" s="1">
        <f>IF(Supuestos!$D$3+AA1&lt;100,$BH$9*Supuestos!$C$44,IF(Supuestos!$D$3+AA1=100,$BH$9*Supuestos!$C$44,0))</f>
        <v>0</v>
      </c>
      <c r="CH89" s="1">
        <f>IF(Supuestos!$D$3+AB1&lt;100,$BH$9*Supuestos!$C$44,IF(Supuestos!$D$3+AB1=100,$BH$9*Supuestos!$C$44,0))</f>
        <v>0</v>
      </c>
      <c r="CI89" s="1">
        <f>IF(Supuestos!$D$3+AC1&lt;100,$BH$9*Supuestos!$C$44,IF(Supuestos!$D$3+AC1=100,$BH$9*Supuestos!$C$44,0))</f>
        <v>0</v>
      </c>
      <c r="CJ89" s="1">
        <f>IF(Supuestos!$D$3+AD1&lt;100,$BH$9*Supuestos!$C$44,IF(Supuestos!$D$3+AD1=100,$BH$9*Supuestos!$C$44,0))</f>
        <v>0</v>
      </c>
      <c r="CK89" s="1">
        <f>IF(Supuestos!$D$3+AE1&lt;100,$BH$9*Supuestos!$C$44,IF(Supuestos!$D$3+AE1=100,$BH$9*Supuestos!$C$44,0))</f>
        <v>0</v>
      </c>
      <c r="CL89" s="1">
        <f>IF(Supuestos!$D$3+AF1&lt;100,$BH$9*Supuestos!$C$44,IF(Supuestos!$D$3+AF1=100,$BH$9*Supuestos!$C$44,0))</f>
        <v>0</v>
      </c>
      <c r="CM89" s="1">
        <f>IF(Supuestos!$D$3+AG1&lt;100,$BH$9*Supuestos!$C$44,IF(Supuestos!$D$3+AG1=100,$BH$9*Supuestos!$C$44,0))</f>
        <v>0</v>
      </c>
      <c r="CN89" s="1">
        <f>IF(Supuestos!$D$3+AH1&lt;100,$BH$9*Supuestos!$C$44,IF(Supuestos!$D$3+AH1=100,$BH$9*Supuestos!$C$44,0))</f>
        <v>0</v>
      </c>
      <c r="CO89" s="1">
        <f>IF(Supuestos!$D$3+AI1&lt;100,$BH$9*Supuestos!$C$44,IF(Supuestos!$D$3+AI1=100,$BH$9*Supuestos!$C$44,0))</f>
        <v>0</v>
      </c>
      <c r="CP89" s="1">
        <f>IF(Supuestos!$D$3+AJ1&lt;100,$BH$9*Supuestos!$C$44,IF(Supuestos!$D$3+AJ1=100,$BH$9*Supuestos!$C$44,0))</f>
        <v>0</v>
      </c>
      <c r="CQ89" s="1">
        <f>IF(Supuestos!$D$3+AK1&lt;100,$BH$9*Supuestos!$C$44,IF(Supuestos!$D$3+AK1=100,$BH$9*Supuestos!$C$44,0))</f>
        <v>0</v>
      </c>
      <c r="CR89" s="1">
        <f>IF(Supuestos!$D$3+AL1&lt;100,$BH$9*Supuestos!$C$44,IF(Supuestos!$D$3+AL1=100,$BH$9*Supuestos!$C$44,0))</f>
        <v>0</v>
      </c>
      <c r="CS89" s="1">
        <f>IF(Supuestos!$D$3+AM1&lt;100,$BH$9*Supuestos!$C$44,IF(Supuestos!$D$3+AM1=100,$BH$9*Supuestos!$C$44,0))</f>
        <v>0</v>
      </c>
      <c r="CT89" s="1">
        <f>IF(Supuestos!$D$3+AN1&lt;100,$BH$9*Supuestos!$C$44,IF(Supuestos!$D$3+AN1=100,$BH$9*Supuestos!$C$44,0))</f>
        <v>0</v>
      </c>
      <c r="CU89" s="1">
        <f>IF(Supuestos!$D$3+AO1&lt;100,$BH$9*Supuestos!$C$44,IF(Supuestos!$D$3+AO1=100,$BH$9*Supuestos!$C$44,0))</f>
        <v>0</v>
      </c>
      <c r="CV89" s="1">
        <f>IF(Supuestos!$D$3+AP1&lt;100,$BH$9*Supuestos!$C$44,IF(Supuestos!$D$3+AP1=100,$BH$9*Supuestos!$C$44,0))</f>
        <v>0</v>
      </c>
      <c r="CW89" s="1">
        <f>IF(Supuestos!$D$3+AQ1&lt;100,$BH$9*Supuestos!$C$44,IF(Supuestos!$D$3+AQ1=100,$BH$9*Supuestos!$C$44,0))</f>
        <v>0</v>
      </c>
      <c r="CX89" s="1">
        <f>IF(Supuestos!$D$3+AR1&lt;100,$BH$9*Supuestos!$C$44,IF(Supuestos!$D$3+AR1=100,$BH$9*Supuestos!$C$44,0))</f>
        <v>0</v>
      </c>
      <c r="EZ89" s="1">
        <f>IF(Supuestos!$D$3+CT1&lt;100,$BH$9*Supuestos!$C$44,IF(Supuestos!$D$3+CT1=100,$BH$9*Supuestos!$C$44,0))</f>
        <v>0</v>
      </c>
      <c r="FA89" s="1">
        <f>IF(Supuestos!$D$3+CU1&lt;100,$BH$9*Supuestos!$C$44,IF(Supuestos!$D$3+CU1=100,$BH$9*Supuestos!$C$44,0))</f>
        <v>0</v>
      </c>
      <c r="FB89" s="1">
        <f>IF(Supuestos!$D$3+CV1&lt;100,$BH$9*Supuestos!$C$44,IF(Supuestos!$D$3+CV1=100,$BH$9*Supuestos!$C$44,0))</f>
        <v>0</v>
      </c>
      <c r="FC89" s="1">
        <f>IF(Supuestos!$D$3+CW1&lt;100,$BH$9*Supuestos!$C$44,IF(Supuestos!$D$3+CW1=100,$BH$9*Supuestos!$C$44,0))</f>
        <v>0</v>
      </c>
      <c r="FD89" s="1">
        <f>IF(Supuestos!$D$3+CX1&lt;100,$BH$9*Supuestos!$C$44,IF(Supuestos!$D$3+CX1=100,$BH$9*Supuestos!$C$44,0))</f>
        <v>0</v>
      </c>
      <c r="FE89" s="1">
        <f>IF(Supuestos!$D$3+CY1&lt;100,$BH$9*Supuestos!$C$44,IF(Supuestos!$D$3+CY1=100,$BH$9*Supuestos!$C$44,0))</f>
        <v>0</v>
      </c>
      <c r="FF89" s="1">
        <f>IF(Supuestos!$D$3+CZ1&lt;100,$BH$9*Supuestos!$C$44,IF(Supuestos!$D$3+CZ1=100,$BH$9*Supuestos!$C$44,0))</f>
        <v>0</v>
      </c>
      <c r="FG89" s="1">
        <f>IF(Supuestos!$D$3+DA1&lt;100,$BH$9*Supuestos!$C$44,IF(Supuestos!$D$3+DA1=100,$BH$9*Supuestos!$C$44,0))</f>
        <v>0</v>
      </c>
      <c r="FH89" s="1">
        <f>IF(Supuestos!$D$3+DB1&lt;100,$BH$9*Supuestos!$C$44,IF(Supuestos!$D$3+DB1=100,$BH$9*Supuestos!$C$44,0))</f>
        <v>0</v>
      </c>
      <c r="FI89" s="1">
        <f>IF(Supuestos!$D$3+DC1&lt;100,$BH$9*Supuestos!$C$44,IF(Supuestos!$D$3+DC1=100,$BH$9*Supuestos!$C$44,0))</f>
        <v>0</v>
      </c>
      <c r="FJ89" s="1">
        <f>IF(Supuestos!$D$3+DD1&lt;100,$BH$9*Supuestos!$C$44,IF(Supuestos!$D$3+DD1=100,$BH$9*Supuestos!$C$44,0))</f>
        <v>0</v>
      </c>
      <c r="FK89" s="1">
        <f>IF(Supuestos!$D$3+DE1&lt;100,$BH$9*Supuestos!$C$44,IF(Supuestos!$D$3+DE1=100,$BH$9*Supuestos!$C$44,0))</f>
        <v>0</v>
      </c>
      <c r="FL89" s="1">
        <f>IF(Supuestos!$D$3+DF1&lt;100,$BH$9*Supuestos!$C$44,IF(Supuestos!$D$3+DF1=100,$BH$9*Supuestos!$C$44,0))</f>
        <v>0</v>
      </c>
      <c r="FM89" s="1">
        <f>IF(Supuestos!$D$3+DG1&lt;100,$BH$9*Supuestos!$C$44,IF(Supuestos!$D$3+DG1=100,$BH$9*Supuestos!$C$44,0))</f>
        <v>0</v>
      </c>
      <c r="FN89" s="1">
        <f>IF(Supuestos!$D$3+DH1&lt;100,$BH$9*Supuestos!$C$44,IF(Supuestos!$D$3+DH1=100,$BH$9*Supuestos!$C$44,0))</f>
        <v>0</v>
      </c>
      <c r="FO89" s="1">
        <f>IF(Supuestos!$D$3+DI1&lt;100,$BH$9*Supuestos!$C$44,IF(Supuestos!$D$3+DI1=100,$BH$9*Supuestos!$C$44,0))</f>
        <v>0</v>
      </c>
      <c r="FP89" s="1">
        <f>IF(Supuestos!$D$3+DJ1&lt;100,$BH$9*Supuestos!$C$44,IF(Supuestos!$D$3+DJ1=100,$BH$9*Supuestos!$C$44,0))</f>
        <v>0</v>
      </c>
      <c r="FQ89" s="1">
        <f>IF(Supuestos!$D$3+DK1&lt;100,$BH$9*Supuestos!$C$44,IF(Supuestos!$D$3+DK1=100,$BH$9*Supuestos!$C$44,0))</f>
        <v>0</v>
      </c>
      <c r="FR89" s="1">
        <f>IF(Supuestos!$D$3+DL1&lt;100,$BH$9*Supuestos!$C$44,IF(Supuestos!$D$3+DL1=100,$BH$9*Supuestos!$C$44,0))</f>
        <v>0</v>
      </c>
      <c r="FS89" s="1">
        <f>IF(Supuestos!$D$3+DM1&lt;100,$BH$9*Supuestos!$C$44,IF(Supuestos!$D$3+DM1=100,$BH$9*Supuestos!$C$44,0))</f>
        <v>0</v>
      </c>
      <c r="FT89" s="1">
        <f>IF(Supuestos!$D$3+DN1&lt;100,$BH$9*Supuestos!$C$44,IF(Supuestos!$D$3+DN1=100,$BH$9*Supuestos!$C$44,0))</f>
        <v>0</v>
      </c>
      <c r="FU89" s="1">
        <f>IF(Supuestos!$D$3+DO1&lt;100,$BH$9*Supuestos!$C$44,IF(Supuestos!$D$3+DO1=100,$BH$9*Supuestos!$C$44,0))</f>
        <v>0</v>
      </c>
      <c r="FV89" s="1">
        <f>IF(Supuestos!$D$3+DP1&lt;100,$BH$9*Supuestos!$C$44,IF(Supuestos!$D$3+DP1=100,$BH$9*Supuestos!$C$44,0))</f>
        <v>0</v>
      </c>
      <c r="FW89" s="1">
        <f>IF(Supuestos!$D$3+DQ1&lt;100,$BH$9*Supuestos!$C$44,IF(Supuestos!$D$3+DQ1=100,$BH$9*Supuestos!$C$44,0))</f>
        <v>0</v>
      </c>
      <c r="FX89" s="1">
        <f>IF(Supuestos!$D$3+DR1&lt;100,$BH$9*Supuestos!$C$44,IF(Supuestos!$D$3+DR1=100,$BH$9*Supuestos!$C$44,0))</f>
        <v>0</v>
      </c>
      <c r="FY89" s="1">
        <f>IF(Supuestos!$D$3+DS1&lt;100,$BH$9*Supuestos!$C$44,IF(Supuestos!$D$3+DS1=100,$BH$9*Supuestos!$C$44,0))</f>
        <v>0</v>
      </c>
      <c r="FZ89" s="1">
        <f>IF(Supuestos!$D$3+DT1&lt;100,$BH$9*Supuestos!$C$44,IF(Supuestos!$D$3+DT1=100,$BH$9*Supuestos!$C$44,0))</f>
        <v>0</v>
      </c>
      <c r="GA89" s="1">
        <f>IF(Supuestos!$D$3+DU1&lt;100,$BH$9*Supuestos!$C$44,IF(Supuestos!$D$3+DU1=100,$BH$9*Supuestos!$C$44,0))</f>
        <v>0</v>
      </c>
      <c r="GB89" s="1">
        <f>IF(Supuestos!$D$3+DV1&lt;100,$BH$9*Supuestos!$C$44,IF(Supuestos!$D$3+DV1=100,$BH$9*Supuestos!$C$44,0))</f>
        <v>0</v>
      </c>
      <c r="GC89" s="1">
        <f>IF(Supuestos!$D$3+DW1&lt;100,$BH$9*Supuestos!$C$44,IF(Supuestos!$D$3+DW1=100,$BH$9*Supuestos!$C$44,0))</f>
        <v>0</v>
      </c>
      <c r="GD89" s="1">
        <f>IF(Supuestos!$D$3+DX1&lt;100,$BH$9*Supuestos!$C$44,IF(Supuestos!$D$3+DX1=100,$BH$9*Supuestos!$C$44,0))</f>
        <v>0</v>
      </c>
      <c r="GE89" s="1">
        <f>IF(Supuestos!$D$3+DY1&lt;100,$BH$9*Supuestos!$C$44,IF(Supuestos!$D$3+DY1=100,$BH$9*Supuestos!$C$44,0))</f>
        <v>0</v>
      </c>
      <c r="GF89" s="1">
        <f>IF(Supuestos!$D$3+DZ1&lt;100,$BH$9*Supuestos!$C$44,IF(Supuestos!$D$3+DZ1=100,$BH$9*Supuestos!$C$44,0))</f>
        <v>0</v>
      </c>
      <c r="GG89" s="1">
        <f>IF(Supuestos!$D$3+EA1&lt;100,$BH$9*Supuestos!$C$44,IF(Supuestos!$D$3+EA1=100,$BH$9*Supuestos!$C$44,0))</f>
        <v>0</v>
      </c>
      <c r="GH89" s="1">
        <f>IF(Supuestos!$D$3+EB1&lt;100,$BH$9*Supuestos!$C$44,IF(Supuestos!$D$3+EB1=100,$BH$9*Supuestos!$C$44,0))</f>
        <v>0</v>
      </c>
      <c r="GI89" s="1">
        <f>IF(Supuestos!$D$3+EC1&lt;100,$BH$9*Supuestos!$C$44,IF(Supuestos!$D$3+EC1=100,$BH$9*Supuestos!$C$44,0))</f>
        <v>0</v>
      </c>
      <c r="GJ89" s="1">
        <f>IF(Supuestos!$D$3+ED1&lt;100,$BH$9*Supuestos!$C$44,IF(Supuestos!$D$3+ED1=100,$BH$9*Supuestos!$C$44,0))</f>
        <v>0</v>
      </c>
      <c r="GK89" s="1">
        <f>IF(Supuestos!$D$3+EE1&lt;100,$BH$9*Supuestos!$C$44,IF(Supuestos!$D$3+EE1=100,$BH$9*Supuestos!$C$44,0))</f>
        <v>0</v>
      </c>
      <c r="GL89" s="1">
        <f>IF(Supuestos!$D$3+EF1&lt;100,$BH$9*Supuestos!$C$44,IF(Supuestos!$D$3+EF1=100,$BH$9*Supuestos!$C$44,0))</f>
        <v>0</v>
      </c>
      <c r="GM89" s="1">
        <f>IF(Supuestos!$D$3+EG1&lt;100,$BH$9*Supuestos!$C$44,IF(Supuestos!$D$3+EG1=100,$BH$9*Supuestos!$C$44,0))</f>
        <v>0</v>
      </c>
      <c r="GN89" s="1">
        <f>IF(Supuestos!$D$3+EH1&lt;100,$BH$9*Supuestos!$C$44,IF(Supuestos!$D$3+EH1=100,$BH$9*Supuestos!$C$44,0))</f>
        <v>0</v>
      </c>
      <c r="GO89" s="1">
        <f>IF(Supuestos!$D$3+EI1&lt;100,$BH$9*Supuestos!$C$44,IF(Supuestos!$D$3+EI1=100,$BH$9*Supuestos!$C$44,0))</f>
        <v>0</v>
      </c>
      <c r="GP89" s="1">
        <f>IF(Supuestos!$D$3+EJ1&lt;100,$BH$9*Supuestos!$C$44,IF(Supuestos!$D$3+EJ1=100,$BH$9*Supuestos!$C$44,0))</f>
        <v>0</v>
      </c>
      <c r="GQ89" s="1">
        <f>IF(Supuestos!$D$3+EK1&lt;100,$BH$9*Supuestos!$C$44,IF(Supuestos!$D$3+EK1=100,$BH$9*Supuestos!$C$44,0))</f>
        <v>0</v>
      </c>
      <c r="GR89" s="1">
        <f>IF(Supuestos!$D$3+EL1&lt;100,$BH$9*Supuestos!$C$44,IF(Supuestos!$D$3+EL1=100,$BH$9*Supuestos!$C$44,0))</f>
        <v>0</v>
      </c>
      <c r="GS89" s="1">
        <f>IF(Supuestos!$D$3+EM1&lt;100,$BH$9*Supuestos!$C$44,IF(Supuestos!$D$3+EM1=100,$BH$9*Supuestos!$C$44,0))</f>
        <v>0</v>
      </c>
      <c r="GT89" s="1">
        <f>IF(Supuestos!$D$3+EN1&lt;100,$BH$9*Supuestos!$C$44,IF(Supuestos!$D$3+EN1=100,$BH$9*Supuestos!$C$44,0))</f>
        <v>0</v>
      </c>
      <c r="GU89" s="1">
        <f>IF(Supuestos!$D$3+EO1&lt;100,$BH$9*Supuestos!$C$44,IF(Supuestos!$D$3+EO1=100,$BH$9*Supuestos!$C$44,0))</f>
        <v>0</v>
      </c>
      <c r="GV89" s="1">
        <f>IF(Supuestos!$D$3+EP1&lt;100,$BH$9*Supuestos!$C$44,IF(Supuestos!$D$3+EP1=100,$BH$9*Supuestos!$C$44,0))</f>
        <v>0</v>
      </c>
      <c r="GW89" s="1">
        <f>IF(Supuestos!$D$3+EQ1&lt;100,$BH$9*Supuestos!$C$44,IF(Supuestos!$D$3+EQ1=100,$BH$9*Supuestos!$C$44,0))</f>
        <v>0</v>
      </c>
      <c r="GX89" s="1">
        <f>IF(Supuestos!$D$3+ER1&lt;100,$BH$9*Supuestos!$C$44,IF(Supuestos!$D$3+ER1=100,$BH$9*Supuestos!$C$44,0))</f>
        <v>0</v>
      </c>
      <c r="GY89" s="1">
        <f>IF(Supuestos!$D$3+ES1&lt;100,$BH$9*Supuestos!$C$44,IF(Supuestos!$D$3+ES1=100,$BH$9*Supuestos!$C$44,0))</f>
        <v>0</v>
      </c>
      <c r="GZ89" s="1">
        <f>IF(Supuestos!$D$3+ET1&lt;100,$BH$9*Supuestos!$C$44,IF(Supuestos!$D$3+ET1=100,$BH$9*Supuestos!$C$44,0))</f>
        <v>0</v>
      </c>
      <c r="HA89" s="1">
        <f>IF(Supuestos!$D$3+EU1&lt;100,$BH$9*Supuestos!$C$44,IF(Supuestos!$D$3+EU1=100,$BH$9*Supuestos!$C$44,0))</f>
        <v>0</v>
      </c>
      <c r="HB89" s="1">
        <f>IF(Supuestos!$D$3+EV1&lt;100,$BH$9*Supuestos!$C$44,IF(Supuestos!$D$3+EV1=100,$BH$9*Supuestos!$C$44,0))</f>
        <v>0</v>
      </c>
      <c r="HC89" s="1">
        <f>IF(Supuestos!$D$3+EW1&lt;100,$BH$9*Supuestos!$C$44,IF(Supuestos!$D$3+EW1=100,$BH$9*Supuestos!$C$44,0))</f>
        <v>0</v>
      </c>
      <c r="HD89" s="1">
        <f>IF(Supuestos!$D$3+EX1&lt;100,$BH$9*Supuestos!$C$44,IF(Supuestos!$D$3+EX1=100,$BH$9*Supuestos!$C$44,0))</f>
        <v>0</v>
      </c>
      <c r="HE89" s="1">
        <f>IF(Supuestos!$D$3+EY1&lt;100,$BH$9*Supuestos!$C$44,IF(Supuestos!$D$3+EY1=100,$BH$9*Supuestos!$C$44,0))</f>
        <v>0</v>
      </c>
      <c r="HF89" s="1">
        <f>IF(Supuestos!$D$3+EZ1&lt;100,$BH$9*Supuestos!$C$44,IF(Supuestos!$D$3+EZ1=100,$BH$9*Supuestos!$C$44,0))</f>
        <v>0</v>
      </c>
      <c r="HG89" s="1">
        <f>IF(Supuestos!$D$3+FA1&lt;100,$BH$9*Supuestos!$C$44,IF(Supuestos!$D$3+FA1=100,$BH$9*Supuestos!$C$44,0))</f>
        <v>0</v>
      </c>
      <c r="HH89" s="1">
        <f>IF(Supuestos!$D$3+FB1&lt;100,$BH$9*Supuestos!$C$44,IF(Supuestos!$D$3+FB1=100,$BH$9*Supuestos!$C$44,0))</f>
        <v>0</v>
      </c>
    </row>
    <row r="90" spans="1:230" x14ac:dyDescent="0.35">
      <c r="A90" s="128">
        <v>59</v>
      </c>
      <c r="BH90" s="129"/>
      <c r="BI90" s="1">
        <f>BI$9*Supuestos!$D$3*Supuestos!$C$44</f>
        <v>0</v>
      </c>
      <c r="BJ90" s="1">
        <f>IF(Supuestos!$D$3+C1&lt;100,$BI$9*Supuestos!$C$44,IF(Supuestos!$D$3+C1=100,$BI$9*Supuestos!$C$44,0))</f>
        <v>0</v>
      </c>
      <c r="BK90" s="1">
        <f>IF(Supuestos!$D$3+D1&lt;100,$BI$9*Supuestos!$C$44,IF(Supuestos!$D$3+D1=100,$BI$9*Supuestos!$C$44,0))</f>
        <v>0</v>
      </c>
      <c r="BL90" s="1">
        <f>IF(Supuestos!$D$3+E1&lt;100,$BI$9*Supuestos!$C$44,IF(Supuestos!$D$3+E1=100,$BI$9*Supuestos!$C$44,0))</f>
        <v>0</v>
      </c>
      <c r="BM90" s="1">
        <f>IF(Supuestos!$D$3+F1&lt;100,$BI$9*Supuestos!$C$44,IF(Supuestos!$D$3+F1=100,$BI$9*Supuestos!$C$44,0))</f>
        <v>0</v>
      </c>
      <c r="BN90" s="1">
        <f>IF(Supuestos!$D$3+G1&lt;100,$BI$9*Supuestos!$C$44,IF(Supuestos!$D$3+G1=100,$BI$9*Supuestos!$C$44,0))</f>
        <v>0</v>
      </c>
      <c r="BO90" s="1">
        <f>IF(Supuestos!$D$3+H1&lt;100,$BI$9*Supuestos!$C$44,IF(Supuestos!$D$3+H1=100,$BI$9*Supuestos!$C$44,0))</f>
        <v>0</v>
      </c>
      <c r="BP90" s="1">
        <f>IF(Supuestos!$D$3+I1&lt;100,$BI$9*Supuestos!$C$44,IF(Supuestos!$D$3+I1=100,$BI$9*Supuestos!$C$44,0))</f>
        <v>0</v>
      </c>
      <c r="BQ90" s="1">
        <f>IF(Supuestos!$D$3+J1&lt;100,$BI$9*Supuestos!$C$44,IF(Supuestos!$D$3+J1=100,$BI$9*Supuestos!$C$44,0))</f>
        <v>0</v>
      </c>
      <c r="BR90" s="1">
        <f>IF(Supuestos!$D$3+K1&lt;100,$BI$9*Supuestos!$C$44,IF(Supuestos!$D$3+K1=100,$BI$9*Supuestos!$C$44,0))</f>
        <v>0</v>
      </c>
      <c r="BS90" s="1">
        <f>IF(Supuestos!$D$3+L1&lt;100,$BI$9*Supuestos!$C$44,IF(Supuestos!$D$3+L1=100,$BI$9*Supuestos!$C$44,0))</f>
        <v>0</v>
      </c>
      <c r="BT90" s="1">
        <f>IF(Supuestos!$D$3+M1&lt;100,$BI$9*Supuestos!$C$44,IF(Supuestos!$D$3+M1=100,$BI$9*Supuestos!$C$44,0))</f>
        <v>0</v>
      </c>
      <c r="BU90" s="1">
        <f>IF(Supuestos!$D$3+N1&lt;100,$BI$9*Supuestos!$C$44,IF(Supuestos!$D$3+N1=100,$BI$9*Supuestos!$C$44,0))</f>
        <v>0</v>
      </c>
      <c r="BV90" s="1">
        <f>IF(Supuestos!$D$3+O1&lt;100,$BI$9*Supuestos!$C$44,IF(Supuestos!$D$3+O1=100,$BI$9*Supuestos!$C$44,0))</f>
        <v>0</v>
      </c>
      <c r="BW90" s="1">
        <f>IF(Supuestos!$D$3+P1&lt;100,$BI$9*Supuestos!$C$44,IF(Supuestos!$D$3+P1=100,$BI$9*Supuestos!$C$44,0))</f>
        <v>0</v>
      </c>
      <c r="BX90" s="1">
        <f>IF(Supuestos!$D$3+Q1&lt;100,$BI$9*Supuestos!$C$44,IF(Supuestos!$D$3+Q1=100,$BI$9*Supuestos!$C$44,0))</f>
        <v>0</v>
      </c>
      <c r="BY90" s="1">
        <f>IF(Supuestos!$D$3+R1&lt;100,$BI$9*Supuestos!$C$44,IF(Supuestos!$D$3+R1=100,$BI$9*Supuestos!$C$44,0))</f>
        <v>0</v>
      </c>
      <c r="BZ90" s="1">
        <f>IF(Supuestos!$D$3+S1&lt;100,$BI$9*Supuestos!$C$44,IF(Supuestos!$D$3+S1=100,$BI$9*Supuestos!$C$44,0))</f>
        <v>0</v>
      </c>
      <c r="CA90" s="1">
        <f>IF(Supuestos!$D$3+T1&lt;100,$BI$9*Supuestos!$C$44,IF(Supuestos!$D$3+T1=100,$BI$9*Supuestos!$C$44,0))</f>
        <v>0</v>
      </c>
      <c r="CB90" s="1">
        <f>IF(Supuestos!$D$3+U1&lt;100,$BI$9*Supuestos!$C$44,IF(Supuestos!$D$3+U1=100,$BI$9*Supuestos!$C$44,0))</f>
        <v>0</v>
      </c>
      <c r="CC90" s="1">
        <f>IF(Supuestos!$D$3+V1&lt;100,$BI$9*Supuestos!$C$44,IF(Supuestos!$D$3+V1=100,$BI$9*Supuestos!$C$44,0))</f>
        <v>0</v>
      </c>
      <c r="CD90" s="1">
        <f>IF(Supuestos!$D$3+W1&lt;100,$BI$9*Supuestos!$C$44,IF(Supuestos!$D$3+W1=100,$BI$9*Supuestos!$C$44,0))</f>
        <v>0</v>
      </c>
      <c r="CE90" s="1">
        <f>IF(Supuestos!$D$3+X1&lt;100,$BI$9*Supuestos!$C$44,IF(Supuestos!$D$3+X1=100,$BI$9*Supuestos!$C$44,0))</f>
        <v>0</v>
      </c>
      <c r="CF90" s="1">
        <f>IF(Supuestos!$D$3+Y1&lt;100,$BI$9*Supuestos!$C$44,IF(Supuestos!$D$3+Y1=100,$BI$9*Supuestos!$C$44,0))</f>
        <v>0</v>
      </c>
      <c r="CG90" s="1">
        <f>IF(Supuestos!$D$3+Z1&lt;100,$BI$9*Supuestos!$C$44,IF(Supuestos!$D$3+Z1=100,$BI$9*Supuestos!$C$44,0))</f>
        <v>0</v>
      </c>
      <c r="CH90" s="1">
        <f>IF(Supuestos!$D$3+AA1&lt;100,$BI$9*Supuestos!$C$44,IF(Supuestos!$D$3+AA1=100,$BI$9*Supuestos!$C$44,0))</f>
        <v>0</v>
      </c>
      <c r="CI90" s="1">
        <f>IF(Supuestos!$D$3+AB1&lt;100,$BI$9*Supuestos!$C$44,IF(Supuestos!$D$3+AB1=100,$BI$9*Supuestos!$C$44,0))</f>
        <v>0</v>
      </c>
      <c r="CJ90" s="1">
        <f>IF(Supuestos!$D$3+AC1&lt;100,$BI$9*Supuestos!$C$44,IF(Supuestos!$D$3+AC1=100,$BI$9*Supuestos!$C$44,0))</f>
        <v>0</v>
      </c>
      <c r="CK90" s="1">
        <f>IF(Supuestos!$D$3+AD1&lt;100,$BI$9*Supuestos!$C$44,IF(Supuestos!$D$3+AD1=100,$BI$9*Supuestos!$C$44,0))</f>
        <v>0</v>
      </c>
      <c r="CL90" s="1">
        <f>IF(Supuestos!$D$3+AE1&lt;100,$BI$9*Supuestos!$C$44,IF(Supuestos!$D$3+AE1=100,$BI$9*Supuestos!$C$44,0))</f>
        <v>0</v>
      </c>
      <c r="CM90" s="1">
        <f>IF(Supuestos!$D$3+AF1&lt;100,$BI$9*Supuestos!$C$44,IF(Supuestos!$D$3+AF1=100,$BI$9*Supuestos!$C$44,0))</f>
        <v>0</v>
      </c>
      <c r="CN90" s="1">
        <f>IF(Supuestos!$D$3+AG1&lt;100,$BI$9*Supuestos!$C$44,IF(Supuestos!$D$3+AG1=100,$BI$9*Supuestos!$C$44,0))</f>
        <v>0</v>
      </c>
      <c r="CO90" s="1">
        <f>IF(Supuestos!$D$3+AH1&lt;100,$BI$9*Supuestos!$C$44,IF(Supuestos!$D$3+AH1=100,$BI$9*Supuestos!$C$44,0))</f>
        <v>0</v>
      </c>
      <c r="CP90" s="1">
        <f>IF(Supuestos!$D$3+AI1&lt;100,$BI$9*Supuestos!$C$44,IF(Supuestos!$D$3+AI1=100,$BI$9*Supuestos!$C$44,0))</f>
        <v>0</v>
      </c>
      <c r="CQ90" s="1">
        <f>IF(Supuestos!$D$3+AJ1&lt;100,$BI$9*Supuestos!$C$44,IF(Supuestos!$D$3+AJ1=100,$BI$9*Supuestos!$C$44,0))</f>
        <v>0</v>
      </c>
      <c r="CR90" s="1">
        <f>IF(Supuestos!$D$3+AK1&lt;100,$BI$9*Supuestos!$C$44,IF(Supuestos!$D$3+AK1=100,$BI$9*Supuestos!$C$44,0))</f>
        <v>0</v>
      </c>
      <c r="CS90" s="1">
        <f>IF(Supuestos!$D$3+AL1&lt;100,$BI$9*Supuestos!$C$44,IF(Supuestos!$D$3+AL1=100,$BI$9*Supuestos!$C$44,0))</f>
        <v>0</v>
      </c>
      <c r="CT90" s="1">
        <f>IF(Supuestos!$D$3+AM1&lt;100,$BI$9*Supuestos!$C$44,IF(Supuestos!$D$3+AM1=100,$BI$9*Supuestos!$C$44,0))</f>
        <v>0</v>
      </c>
      <c r="CU90" s="1">
        <f>IF(Supuestos!$D$3+AN1&lt;100,$BI$9*Supuestos!$C$44,IF(Supuestos!$D$3+AN1=100,$BI$9*Supuestos!$C$44,0))</f>
        <v>0</v>
      </c>
      <c r="CV90" s="1">
        <f>IF(Supuestos!$D$3+AO1&lt;100,$BI$9*Supuestos!$C$44,IF(Supuestos!$D$3+AO1=100,$BI$9*Supuestos!$C$44,0))</f>
        <v>0</v>
      </c>
      <c r="CW90" s="1">
        <f>IF(Supuestos!$D$3+AP1&lt;100,$BI$9*Supuestos!$C$44,IF(Supuestos!$D$3+AP1=100,$BI$9*Supuestos!$C$44,0))</f>
        <v>0</v>
      </c>
      <c r="CX90" s="1">
        <f>IF(Supuestos!$D$3+AQ1&lt;100,$BI$9*Supuestos!$C$44,IF(Supuestos!$D$3+AQ1=100,$BI$9*Supuestos!$C$44,0))</f>
        <v>0</v>
      </c>
      <c r="EZ90" s="1">
        <f>IF(Supuestos!$D$3+CS1&lt;100,$BI$9*Supuestos!$C$44,IF(Supuestos!$D$3+CS1=100,$BI$9*Supuestos!$C$44,0))</f>
        <v>0</v>
      </c>
      <c r="FA90" s="1">
        <f>IF(Supuestos!$D$3+CT1&lt;100,$BI$9*Supuestos!$C$44,IF(Supuestos!$D$3+CT1=100,$BI$9*Supuestos!$C$44,0))</f>
        <v>0</v>
      </c>
      <c r="FB90" s="1">
        <f>IF(Supuestos!$D$3+CU1&lt;100,$BI$9*Supuestos!$C$44,IF(Supuestos!$D$3+CU1=100,$BI$9*Supuestos!$C$44,0))</f>
        <v>0</v>
      </c>
      <c r="FC90" s="1">
        <f>IF(Supuestos!$D$3+CV1&lt;100,$BI$9*Supuestos!$C$44,IF(Supuestos!$D$3+CV1=100,$BI$9*Supuestos!$C$44,0))</f>
        <v>0</v>
      </c>
      <c r="FD90" s="1">
        <f>IF(Supuestos!$D$3+CW1&lt;100,$BI$9*Supuestos!$C$44,IF(Supuestos!$D$3+CW1=100,$BI$9*Supuestos!$C$44,0))</f>
        <v>0</v>
      </c>
      <c r="FE90" s="1">
        <f>IF(Supuestos!$D$3+CX1&lt;100,$BI$9*Supuestos!$C$44,IF(Supuestos!$D$3+CX1=100,$BI$9*Supuestos!$C$44,0))</f>
        <v>0</v>
      </c>
      <c r="FF90" s="1">
        <f>IF(Supuestos!$D$3+CY1&lt;100,$BI$9*Supuestos!$C$44,IF(Supuestos!$D$3+CY1=100,$BI$9*Supuestos!$C$44,0))</f>
        <v>0</v>
      </c>
      <c r="FG90" s="1">
        <f>IF(Supuestos!$D$3+CZ1&lt;100,$BI$9*Supuestos!$C$44,IF(Supuestos!$D$3+CZ1=100,$BI$9*Supuestos!$C$44,0))</f>
        <v>0</v>
      </c>
      <c r="FH90" s="1">
        <f>IF(Supuestos!$D$3+DA1&lt;100,$BI$9*Supuestos!$C$44,IF(Supuestos!$D$3+DA1=100,$BI$9*Supuestos!$C$44,0))</f>
        <v>0</v>
      </c>
      <c r="FI90" s="1">
        <f>IF(Supuestos!$D$3+DB1&lt;100,$BI$9*Supuestos!$C$44,IF(Supuestos!$D$3+DB1=100,$BI$9*Supuestos!$C$44,0))</f>
        <v>0</v>
      </c>
      <c r="FJ90" s="1">
        <f>IF(Supuestos!$D$3+DC1&lt;100,$BI$9*Supuestos!$C$44,IF(Supuestos!$D$3+DC1=100,$BI$9*Supuestos!$C$44,0))</f>
        <v>0</v>
      </c>
      <c r="FK90" s="1">
        <f>IF(Supuestos!$D$3+DD1&lt;100,$BI$9*Supuestos!$C$44,IF(Supuestos!$D$3+DD1=100,$BI$9*Supuestos!$C$44,0))</f>
        <v>0</v>
      </c>
      <c r="FL90" s="1">
        <f>IF(Supuestos!$D$3+DE1&lt;100,$BI$9*Supuestos!$C$44,IF(Supuestos!$D$3+DE1=100,$BI$9*Supuestos!$C$44,0))</f>
        <v>0</v>
      </c>
      <c r="FM90" s="1">
        <f>IF(Supuestos!$D$3+DF1&lt;100,$BI$9*Supuestos!$C$44,IF(Supuestos!$D$3+DF1=100,$BI$9*Supuestos!$C$44,0))</f>
        <v>0</v>
      </c>
      <c r="FN90" s="1">
        <f>IF(Supuestos!$D$3+DG1&lt;100,$BI$9*Supuestos!$C$44,IF(Supuestos!$D$3+DG1=100,$BI$9*Supuestos!$C$44,0))</f>
        <v>0</v>
      </c>
      <c r="FO90" s="1">
        <f>IF(Supuestos!$D$3+DH1&lt;100,$BI$9*Supuestos!$C$44,IF(Supuestos!$D$3+DH1=100,$BI$9*Supuestos!$C$44,0))</f>
        <v>0</v>
      </c>
      <c r="FP90" s="1">
        <f>IF(Supuestos!$D$3+DI1&lt;100,$BI$9*Supuestos!$C$44,IF(Supuestos!$D$3+DI1=100,$BI$9*Supuestos!$C$44,0))</f>
        <v>0</v>
      </c>
      <c r="FQ90" s="1">
        <f>IF(Supuestos!$D$3+DJ1&lt;100,$BI$9*Supuestos!$C$44,IF(Supuestos!$D$3+DJ1=100,$BI$9*Supuestos!$C$44,0))</f>
        <v>0</v>
      </c>
      <c r="FR90" s="1">
        <f>IF(Supuestos!$D$3+DK1&lt;100,$BI$9*Supuestos!$C$44,IF(Supuestos!$D$3+DK1=100,$BI$9*Supuestos!$C$44,0))</f>
        <v>0</v>
      </c>
      <c r="FS90" s="1">
        <f>IF(Supuestos!$D$3+DL1&lt;100,$BI$9*Supuestos!$C$44,IF(Supuestos!$D$3+DL1=100,$BI$9*Supuestos!$C$44,0))</f>
        <v>0</v>
      </c>
      <c r="FT90" s="1">
        <f>IF(Supuestos!$D$3+DM1&lt;100,$BI$9*Supuestos!$C$44,IF(Supuestos!$D$3+DM1=100,$BI$9*Supuestos!$C$44,0))</f>
        <v>0</v>
      </c>
      <c r="FU90" s="1">
        <f>IF(Supuestos!$D$3+DN1&lt;100,$BI$9*Supuestos!$C$44,IF(Supuestos!$D$3+DN1=100,$BI$9*Supuestos!$C$44,0))</f>
        <v>0</v>
      </c>
      <c r="FV90" s="1">
        <f>IF(Supuestos!$D$3+DO1&lt;100,$BI$9*Supuestos!$C$44,IF(Supuestos!$D$3+DO1=100,$BI$9*Supuestos!$C$44,0))</f>
        <v>0</v>
      </c>
      <c r="FW90" s="1">
        <f>IF(Supuestos!$D$3+DP1&lt;100,$BI$9*Supuestos!$C$44,IF(Supuestos!$D$3+DP1=100,$BI$9*Supuestos!$C$44,0))</f>
        <v>0</v>
      </c>
      <c r="FX90" s="1">
        <f>IF(Supuestos!$D$3+DQ1&lt;100,$BI$9*Supuestos!$C$44,IF(Supuestos!$D$3+DQ1=100,$BI$9*Supuestos!$C$44,0))</f>
        <v>0</v>
      </c>
      <c r="FY90" s="1">
        <f>IF(Supuestos!$D$3+DR1&lt;100,$BI$9*Supuestos!$C$44,IF(Supuestos!$D$3+DR1=100,$BI$9*Supuestos!$C$44,0))</f>
        <v>0</v>
      </c>
      <c r="FZ90" s="1">
        <f>IF(Supuestos!$D$3+DS1&lt;100,$BI$9*Supuestos!$C$44,IF(Supuestos!$D$3+DS1=100,$BI$9*Supuestos!$C$44,0))</f>
        <v>0</v>
      </c>
      <c r="GA90" s="1">
        <f>IF(Supuestos!$D$3+DT1&lt;100,$BI$9*Supuestos!$C$44,IF(Supuestos!$D$3+DT1=100,$BI$9*Supuestos!$C$44,0))</f>
        <v>0</v>
      </c>
      <c r="GB90" s="1">
        <f>IF(Supuestos!$D$3+DU1&lt;100,$BI$9*Supuestos!$C$44,IF(Supuestos!$D$3+DU1=100,$BI$9*Supuestos!$C$44,0))</f>
        <v>0</v>
      </c>
      <c r="GC90" s="1">
        <f>IF(Supuestos!$D$3+DV1&lt;100,$BI$9*Supuestos!$C$44,IF(Supuestos!$D$3+DV1=100,$BI$9*Supuestos!$C$44,0))</f>
        <v>0</v>
      </c>
      <c r="GD90" s="1">
        <f>IF(Supuestos!$D$3+DW1&lt;100,$BI$9*Supuestos!$C$44,IF(Supuestos!$D$3+DW1=100,$BI$9*Supuestos!$C$44,0))</f>
        <v>0</v>
      </c>
      <c r="GE90" s="1">
        <f>IF(Supuestos!$D$3+DX1&lt;100,$BI$9*Supuestos!$C$44,IF(Supuestos!$D$3+DX1=100,$BI$9*Supuestos!$C$44,0))</f>
        <v>0</v>
      </c>
      <c r="GF90" s="1">
        <f>IF(Supuestos!$D$3+DY1&lt;100,$BI$9*Supuestos!$C$44,IF(Supuestos!$D$3+DY1=100,$BI$9*Supuestos!$C$44,0))</f>
        <v>0</v>
      </c>
      <c r="GG90" s="1">
        <f>IF(Supuestos!$D$3+DZ1&lt;100,$BI$9*Supuestos!$C$44,IF(Supuestos!$D$3+DZ1=100,$BI$9*Supuestos!$C$44,0))</f>
        <v>0</v>
      </c>
      <c r="GH90" s="1">
        <f>IF(Supuestos!$D$3+EA1&lt;100,$BI$9*Supuestos!$C$44,IF(Supuestos!$D$3+EA1=100,$BI$9*Supuestos!$C$44,0))</f>
        <v>0</v>
      </c>
      <c r="GI90" s="1">
        <f>IF(Supuestos!$D$3+EB1&lt;100,$BI$9*Supuestos!$C$44,IF(Supuestos!$D$3+EB1=100,$BI$9*Supuestos!$C$44,0))</f>
        <v>0</v>
      </c>
      <c r="GJ90" s="1">
        <f>IF(Supuestos!$D$3+EC1&lt;100,$BI$9*Supuestos!$C$44,IF(Supuestos!$D$3+EC1=100,$BI$9*Supuestos!$C$44,0))</f>
        <v>0</v>
      </c>
      <c r="GK90" s="1">
        <f>IF(Supuestos!$D$3+ED1&lt;100,$BI$9*Supuestos!$C$44,IF(Supuestos!$D$3+ED1=100,$BI$9*Supuestos!$C$44,0))</f>
        <v>0</v>
      </c>
      <c r="GL90" s="1">
        <f>IF(Supuestos!$D$3+EE1&lt;100,$BI$9*Supuestos!$C$44,IF(Supuestos!$D$3+EE1=100,$BI$9*Supuestos!$C$44,0))</f>
        <v>0</v>
      </c>
      <c r="GM90" s="1">
        <f>IF(Supuestos!$D$3+EF1&lt;100,$BI$9*Supuestos!$C$44,IF(Supuestos!$D$3+EF1=100,$BI$9*Supuestos!$C$44,0))</f>
        <v>0</v>
      </c>
      <c r="GN90" s="1">
        <f>IF(Supuestos!$D$3+EG1&lt;100,$BI$9*Supuestos!$C$44,IF(Supuestos!$D$3+EG1=100,$BI$9*Supuestos!$C$44,0))</f>
        <v>0</v>
      </c>
      <c r="GO90" s="1">
        <f>IF(Supuestos!$D$3+EH1&lt;100,$BI$9*Supuestos!$C$44,IF(Supuestos!$D$3+EH1=100,$BI$9*Supuestos!$C$44,0))</f>
        <v>0</v>
      </c>
      <c r="GP90" s="1">
        <f>IF(Supuestos!$D$3+EI1&lt;100,$BI$9*Supuestos!$C$44,IF(Supuestos!$D$3+EI1=100,$BI$9*Supuestos!$C$44,0))</f>
        <v>0</v>
      </c>
      <c r="GQ90" s="1">
        <f>IF(Supuestos!$D$3+EJ1&lt;100,$BI$9*Supuestos!$C$44,IF(Supuestos!$D$3+EJ1=100,$BI$9*Supuestos!$C$44,0))</f>
        <v>0</v>
      </c>
      <c r="GR90" s="1">
        <f>IF(Supuestos!$D$3+EK1&lt;100,$BI$9*Supuestos!$C$44,IF(Supuestos!$D$3+EK1=100,$BI$9*Supuestos!$C$44,0))</f>
        <v>0</v>
      </c>
      <c r="GS90" s="1">
        <f>IF(Supuestos!$D$3+EL1&lt;100,$BI$9*Supuestos!$C$44,IF(Supuestos!$D$3+EL1=100,$BI$9*Supuestos!$C$44,0))</f>
        <v>0</v>
      </c>
      <c r="GT90" s="1">
        <f>IF(Supuestos!$D$3+EM1&lt;100,$BI$9*Supuestos!$C$44,IF(Supuestos!$D$3+EM1=100,$BI$9*Supuestos!$C$44,0))</f>
        <v>0</v>
      </c>
      <c r="GU90" s="1">
        <f>IF(Supuestos!$D$3+EN1&lt;100,$BI$9*Supuestos!$C$44,IF(Supuestos!$D$3+EN1=100,$BI$9*Supuestos!$C$44,0))</f>
        <v>0</v>
      </c>
      <c r="GV90" s="1">
        <f>IF(Supuestos!$D$3+EO1&lt;100,$BI$9*Supuestos!$C$44,IF(Supuestos!$D$3+EO1=100,$BI$9*Supuestos!$C$44,0))</f>
        <v>0</v>
      </c>
      <c r="GW90" s="1">
        <f>IF(Supuestos!$D$3+EP1&lt;100,$BI$9*Supuestos!$C$44,IF(Supuestos!$D$3+EP1=100,$BI$9*Supuestos!$C$44,0))</f>
        <v>0</v>
      </c>
      <c r="GX90" s="1">
        <f>IF(Supuestos!$D$3+EQ1&lt;100,$BI$9*Supuestos!$C$44,IF(Supuestos!$D$3+EQ1=100,$BI$9*Supuestos!$C$44,0))</f>
        <v>0</v>
      </c>
      <c r="GY90" s="1">
        <f>IF(Supuestos!$D$3+ER1&lt;100,$BI$9*Supuestos!$C$44,IF(Supuestos!$D$3+ER1=100,$BI$9*Supuestos!$C$44,0))</f>
        <v>0</v>
      </c>
      <c r="GZ90" s="1">
        <f>IF(Supuestos!$D$3+ES1&lt;100,$BI$9*Supuestos!$C$44,IF(Supuestos!$D$3+ES1=100,$BI$9*Supuestos!$C$44,0))</f>
        <v>0</v>
      </c>
      <c r="HA90" s="1">
        <f>IF(Supuestos!$D$3+ET1&lt;100,$BI$9*Supuestos!$C$44,IF(Supuestos!$D$3+ET1=100,$BI$9*Supuestos!$C$44,0))</f>
        <v>0</v>
      </c>
      <c r="HB90" s="1">
        <f>IF(Supuestos!$D$3+EU1&lt;100,$BI$9*Supuestos!$C$44,IF(Supuestos!$D$3+EU1=100,$BI$9*Supuestos!$C$44,0))</f>
        <v>0</v>
      </c>
      <c r="HC90" s="1">
        <f>IF(Supuestos!$D$3+EV1&lt;100,$BI$9*Supuestos!$C$44,IF(Supuestos!$D$3+EV1=100,$BI$9*Supuestos!$C$44,0))</f>
        <v>0</v>
      </c>
      <c r="HD90" s="1">
        <f>IF(Supuestos!$D$3+EW1&lt;100,$BI$9*Supuestos!$C$44,IF(Supuestos!$D$3+EW1=100,$BI$9*Supuestos!$C$44,0))</f>
        <v>0</v>
      </c>
      <c r="HE90" s="1">
        <f>IF(Supuestos!$D$3+EX1&lt;100,$BI$9*Supuestos!$C$44,IF(Supuestos!$D$3+EX1=100,$BI$9*Supuestos!$C$44,0))</f>
        <v>0</v>
      </c>
      <c r="HF90" s="1">
        <f>IF(Supuestos!$D$3+EY1&lt;100,$BI$9*Supuestos!$C$44,IF(Supuestos!$D$3+EY1=100,$BI$9*Supuestos!$C$44,0))</f>
        <v>0</v>
      </c>
      <c r="HG90" s="1">
        <f>IF(Supuestos!$D$3+EZ1&lt;100,$BI$9*Supuestos!$C$44,IF(Supuestos!$D$3+EZ1=100,$BI$9*Supuestos!$C$44,0))</f>
        <v>0</v>
      </c>
      <c r="HH90" s="1">
        <f>IF(Supuestos!$D$3+FA1&lt;100,$BI$9*Supuestos!$C$44,IF(Supuestos!$D$3+FA1=100,$BI$9*Supuestos!$C$44,0))</f>
        <v>0</v>
      </c>
      <c r="HI90" s="1">
        <f>IF(Supuestos!$D$3+FB1&lt;100,$BI$9*Supuestos!$C$44,IF(Supuestos!$D$3+FB1=100,$BI$9*Supuestos!$C$44,0))</f>
        <v>0</v>
      </c>
      <c r="HJ90" s="1">
        <f>IF(Supuestos!$D$3+FC1&lt;100,$BI$9*Supuestos!$C$44,IF(Supuestos!$D$3+FC1=100,$BI$9*Supuestos!$C$44,0))</f>
        <v>0</v>
      </c>
    </row>
    <row r="91" spans="1:230" x14ac:dyDescent="0.35">
      <c r="A91" s="128">
        <v>60</v>
      </c>
      <c r="BI91" s="129"/>
      <c r="BJ91" s="1">
        <f>BJ$9*Supuestos!$D$3*Supuestos!$C$44</f>
        <v>0</v>
      </c>
      <c r="BK91" s="1">
        <f>IF(Supuestos!$D$3+C1&lt;100,$BJ$9*Supuestos!$C$44,IF(Supuestos!$D$3+C1=100,$BJ$9*Supuestos!$C$44,0))</f>
        <v>0</v>
      </c>
      <c r="BL91" s="1">
        <f>IF(Supuestos!$D$3+D1&lt;100,$BJ$9*Supuestos!$C$44,IF(Supuestos!$D$3+D1=100,$BJ$9*Supuestos!$C$44,0))</f>
        <v>0</v>
      </c>
      <c r="BM91" s="1">
        <f>IF(Supuestos!$D$3+E1&lt;100,$BJ$9*Supuestos!$C$44,IF(Supuestos!$D$3+E1=100,$BJ$9*Supuestos!$C$44,0))</f>
        <v>0</v>
      </c>
      <c r="BN91" s="1">
        <f>IF(Supuestos!$D$3+F1&lt;100,$BJ$9*Supuestos!$C$44,IF(Supuestos!$D$3+F1=100,$BJ$9*Supuestos!$C$44,0))</f>
        <v>0</v>
      </c>
      <c r="BO91" s="1">
        <f>IF(Supuestos!$D$3+G1&lt;100,$BJ$9*Supuestos!$C$44,IF(Supuestos!$D$3+G1=100,$BJ$9*Supuestos!$C$44,0))</f>
        <v>0</v>
      </c>
      <c r="BP91" s="1">
        <f>IF(Supuestos!$D$3+H1&lt;100,$BJ$9*Supuestos!$C$44,IF(Supuestos!$D$3+H1=100,$BJ$9*Supuestos!$C$44,0))</f>
        <v>0</v>
      </c>
      <c r="BQ91" s="1">
        <f>IF(Supuestos!$D$3+I1&lt;100,$BJ$9*Supuestos!$C$44,IF(Supuestos!$D$3+I1=100,$BJ$9*Supuestos!$C$44,0))</f>
        <v>0</v>
      </c>
      <c r="BR91" s="1">
        <f>IF(Supuestos!$D$3+J1&lt;100,$BJ$9*Supuestos!$C$44,IF(Supuestos!$D$3+J1=100,$BJ$9*Supuestos!$C$44,0))</f>
        <v>0</v>
      </c>
      <c r="BS91" s="1">
        <f>IF(Supuestos!$D$3+K1&lt;100,$BJ$9*Supuestos!$C$44,IF(Supuestos!$D$3+K1=100,$BJ$9*Supuestos!$C$44,0))</f>
        <v>0</v>
      </c>
      <c r="BT91" s="1">
        <f>IF(Supuestos!$D$3+L1&lt;100,$BJ$9*Supuestos!$C$44,IF(Supuestos!$D$3+L1=100,$BJ$9*Supuestos!$C$44,0))</f>
        <v>0</v>
      </c>
      <c r="BU91" s="1">
        <f>IF(Supuestos!$D$3+M1&lt;100,$BJ$9*Supuestos!$C$44,IF(Supuestos!$D$3+M1=100,$BJ$9*Supuestos!$C$44,0))</f>
        <v>0</v>
      </c>
      <c r="BV91" s="1">
        <f>IF(Supuestos!$D$3+N1&lt;100,$BJ$9*Supuestos!$C$44,IF(Supuestos!$D$3+N1=100,$BJ$9*Supuestos!$C$44,0))</f>
        <v>0</v>
      </c>
      <c r="BW91" s="1">
        <f>IF(Supuestos!$D$3+O1&lt;100,$BJ$9*Supuestos!$C$44,IF(Supuestos!$D$3+O1=100,$BJ$9*Supuestos!$C$44,0))</f>
        <v>0</v>
      </c>
      <c r="BX91" s="1">
        <f>IF(Supuestos!$D$3+P1&lt;100,$BJ$9*Supuestos!$C$44,IF(Supuestos!$D$3+P1=100,$BJ$9*Supuestos!$C$44,0))</f>
        <v>0</v>
      </c>
      <c r="BY91" s="1">
        <f>IF(Supuestos!$D$3+Q1&lt;100,$BJ$9*Supuestos!$C$44,IF(Supuestos!$D$3+Q1=100,$BJ$9*Supuestos!$C$44,0))</f>
        <v>0</v>
      </c>
      <c r="BZ91" s="1">
        <f>IF(Supuestos!$D$3+R1&lt;100,$BJ$9*Supuestos!$C$44,IF(Supuestos!$D$3+R1=100,$BJ$9*Supuestos!$C$44,0))</f>
        <v>0</v>
      </c>
      <c r="CA91" s="1">
        <f>IF(Supuestos!$D$3+S1&lt;100,$BJ$9*Supuestos!$C$44,IF(Supuestos!$D$3+S1=100,$BJ$9*Supuestos!$C$44,0))</f>
        <v>0</v>
      </c>
      <c r="CB91" s="1">
        <f>IF(Supuestos!$D$3+T1&lt;100,$BJ$9*Supuestos!$C$44,IF(Supuestos!$D$3+T1=100,$BJ$9*Supuestos!$C$44,0))</f>
        <v>0</v>
      </c>
      <c r="CC91" s="1">
        <f>IF(Supuestos!$D$3+U1&lt;100,$BJ$9*Supuestos!$C$44,IF(Supuestos!$D$3+U1=100,$BJ$9*Supuestos!$C$44,0))</f>
        <v>0</v>
      </c>
      <c r="CD91" s="1">
        <f>IF(Supuestos!$D$3+V1&lt;100,$BJ$9*Supuestos!$C$44,IF(Supuestos!$D$3+V1=100,$BJ$9*Supuestos!$C$44,0))</f>
        <v>0</v>
      </c>
      <c r="CE91" s="1">
        <f>IF(Supuestos!$D$3+W1&lt;100,$BJ$9*Supuestos!$C$44,IF(Supuestos!$D$3+W1=100,$BJ$9*Supuestos!$C$44,0))</f>
        <v>0</v>
      </c>
      <c r="CF91" s="1">
        <f>IF(Supuestos!$D$3+X1&lt;100,$BJ$9*Supuestos!$C$44,IF(Supuestos!$D$3+X1=100,$BJ$9*Supuestos!$C$44,0))</f>
        <v>0</v>
      </c>
      <c r="CG91" s="1">
        <f>IF(Supuestos!$D$3+Y1&lt;100,$BJ$9*Supuestos!$C$44,IF(Supuestos!$D$3+Y1=100,$BJ$9*Supuestos!$C$44,0))</f>
        <v>0</v>
      </c>
      <c r="CH91" s="1">
        <f>IF(Supuestos!$D$3+Z1&lt;100,$BJ$9*Supuestos!$C$44,IF(Supuestos!$D$3+Z1=100,$BJ$9*Supuestos!$C$44,0))</f>
        <v>0</v>
      </c>
      <c r="CI91" s="1">
        <f>IF(Supuestos!$D$3+AA1&lt;100,$BJ$9*Supuestos!$C$44,IF(Supuestos!$D$3+AA1=100,$BJ$9*Supuestos!$C$44,0))</f>
        <v>0</v>
      </c>
      <c r="CJ91" s="1">
        <f>IF(Supuestos!$D$3+AB1&lt;100,$BJ$9*Supuestos!$C$44,IF(Supuestos!$D$3+AB1=100,$BJ$9*Supuestos!$C$44,0))</f>
        <v>0</v>
      </c>
      <c r="CK91" s="1">
        <f>IF(Supuestos!$D$3+AC1&lt;100,$BJ$9*Supuestos!$C$44,IF(Supuestos!$D$3+AC1=100,$BJ$9*Supuestos!$C$44,0))</f>
        <v>0</v>
      </c>
      <c r="CL91" s="1">
        <f>IF(Supuestos!$D$3+AD1&lt;100,$BJ$9*Supuestos!$C$44,IF(Supuestos!$D$3+AD1=100,$BJ$9*Supuestos!$C$44,0))</f>
        <v>0</v>
      </c>
      <c r="CM91" s="1">
        <f>IF(Supuestos!$D$3+AE1&lt;100,$BJ$9*Supuestos!$C$44,IF(Supuestos!$D$3+AE1=100,$BJ$9*Supuestos!$C$44,0))</f>
        <v>0</v>
      </c>
      <c r="CN91" s="1">
        <f>IF(Supuestos!$D$3+AF1&lt;100,$BJ$9*Supuestos!$C$44,IF(Supuestos!$D$3+AF1=100,$BJ$9*Supuestos!$C$44,0))</f>
        <v>0</v>
      </c>
      <c r="CO91" s="1">
        <f>IF(Supuestos!$D$3+AG1&lt;100,$BJ$9*Supuestos!$C$44,IF(Supuestos!$D$3+AG1=100,$BJ$9*Supuestos!$C$44,0))</f>
        <v>0</v>
      </c>
      <c r="CP91" s="1">
        <f>IF(Supuestos!$D$3+AH1&lt;100,$BJ$9*Supuestos!$C$44,IF(Supuestos!$D$3+AH1=100,$BJ$9*Supuestos!$C$44,0))</f>
        <v>0</v>
      </c>
      <c r="CQ91" s="1">
        <f>IF(Supuestos!$D$3+AI1&lt;100,$BJ$9*Supuestos!$C$44,IF(Supuestos!$D$3+AI1=100,$BJ$9*Supuestos!$C$44,0))</f>
        <v>0</v>
      </c>
      <c r="CR91" s="1">
        <f>IF(Supuestos!$D$3+AJ1&lt;100,$BJ$9*Supuestos!$C$44,IF(Supuestos!$D$3+AJ1=100,$BJ$9*Supuestos!$C$44,0))</f>
        <v>0</v>
      </c>
      <c r="CS91" s="1">
        <f>IF(Supuestos!$D$3+AK1&lt;100,$BJ$9*Supuestos!$C$44,IF(Supuestos!$D$3+AK1=100,$BJ$9*Supuestos!$C$44,0))</f>
        <v>0</v>
      </c>
      <c r="CT91" s="1">
        <f>IF(Supuestos!$D$3+AL1&lt;100,$BJ$9*Supuestos!$C$44,IF(Supuestos!$D$3+AL1=100,$BJ$9*Supuestos!$C$44,0))</f>
        <v>0</v>
      </c>
      <c r="CU91" s="1">
        <f>IF(Supuestos!$D$3+AM1&lt;100,$BJ$9*Supuestos!$C$44,IF(Supuestos!$D$3+AM1=100,$BJ$9*Supuestos!$C$44,0))</f>
        <v>0</v>
      </c>
      <c r="CV91" s="1">
        <f>IF(Supuestos!$D$3+AN1&lt;100,$BJ$9*Supuestos!$C$44,IF(Supuestos!$D$3+AN1=100,$BJ$9*Supuestos!$C$44,0))</f>
        <v>0</v>
      </c>
      <c r="CW91" s="1">
        <f>IF(Supuestos!$D$3+AO1&lt;100,$BJ$9*Supuestos!$C$44,IF(Supuestos!$D$3+AO1=100,$BJ$9*Supuestos!$C$44,0))</f>
        <v>0</v>
      </c>
      <c r="CX91" s="1">
        <f>IF(Supuestos!$D$3+AP1&lt;100,$BJ$9*Supuestos!$C$44,IF(Supuestos!$D$3+AP1=100,$BJ$9*Supuestos!$C$44,0))</f>
        <v>0</v>
      </c>
      <c r="EZ91" s="1">
        <f>IF(Supuestos!$D$3+CR1&lt;100,$BJ$9*Supuestos!$C$44,IF(Supuestos!$D$3+CR1=100,$BJ$9*Supuestos!$C$44,0))</f>
        <v>0</v>
      </c>
      <c r="FA91" s="1">
        <f>IF(Supuestos!$D$3+CS1&lt;100,$BJ$9*Supuestos!$C$44,IF(Supuestos!$D$3+CS1=100,$BJ$9*Supuestos!$C$44,0))</f>
        <v>0</v>
      </c>
      <c r="FB91" s="1">
        <f>IF(Supuestos!$D$3+CT1&lt;100,$BJ$9*Supuestos!$C$44,IF(Supuestos!$D$3+CT1=100,$BJ$9*Supuestos!$C$44,0))</f>
        <v>0</v>
      </c>
      <c r="FC91" s="1">
        <f>IF(Supuestos!$D$3+CU1&lt;100,$BJ$9*Supuestos!$C$44,IF(Supuestos!$D$3+CU1=100,$BJ$9*Supuestos!$C$44,0))</f>
        <v>0</v>
      </c>
      <c r="FD91" s="1">
        <f>IF(Supuestos!$D$3+CV1&lt;100,$BJ$9*Supuestos!$C$44,IF(Supuestos!$D$3+CV1=100,$BJ$9*Supuestos!$C$44,0))</f>
        <v>0</v>
      </c>
      <c r="FE91" s="1">
        <f>IF(Supuestos!$D$3+CW1&lt;100,$BJ$9*Supuestos!$C$44,IF(Supuestos!$D$3+CW1=100,$BJ$9*Supuestos!$C$44,0))</f>
        <v>0</v>
      </c>
      <c r="FF91" s="1">
        <f>IF(Supuestos!$D$3+CX1&lt;100,$BJ$9*Supuestos!$C$44,IF(Supuestos!$D$3+CX1=100,$BJ$9*Supuestos!$C$44,0))</f>
        <v>0</v>
      </c>
      <c r="FG91" s="1">
        <f>IF(Supuestos!$D$3+CY1&lt;100,$BJ$9*Supuestos!$C$44,IF(Supuestos!$D$3+CY1=100,$BJ$9*Supuestos!$C$44,0))</f>
        <v>0</v>
      </c>
      <c r="FH91" s="1">
        <f>IF(Supuestos!$D$3+CZ1&lt;100,$BJ$9*Supuestos!$C$44,IF(Supuestos!$D$3+CZ1=100,$BJ$9*Supuestos!$C$44,0))</f>
        <v>0</v>
      </c>
      <c r="FI91" s="1">
        <f>IF(Supuestos!$D$3+DA1&lt;100,$BJ$9*Supuestos!$C$44,IF(Supuestos!$D$3+DA1=100,$BJ$9*Supuestos!$C$44,0))</f>
        <v>0</v>
      </c>
      <c r="FJ91" s="1">
        <f>IF(Supuestos!$D$3+DB1&lt;100,$BJ$9*Supuestos!$C$44,IF(Supuestos!$D$3+DB1=100,$BJ$9*Supuestos!$C$44,0))</f>
        <v>0</v>
      </c>
      <c r="FK91" s="1">
        <f>IF(Supuestos!$D$3+DC1&lt;100,$BJ$9*Supuestos!$C$44,IF(Supuestos!$D$3+DC1=100,$BJ$9*Supuestos!$C$44,0))</f>
        <v>0</v>
      </c>
      <c r="FL91" s="1">
        <f>IF(Supuestos!$D$3+DD1&lt;100,$BJ$9*Supuestos!$C$44,IF(Supuestos!$D$3+DD1=100,$BJ$9*Supuestos!$C$44,0))</f>
        <v>0</v>
      </c>
      <c r="FM91" s="1">
        <f>IF(Supuestos!$D$3+DE1&lt;100,$BJ$9*Supuestos!$C$44,IF(Supuestos!$D$3+DE1=100,$BJ$9*Supuestos!$C$44,0))</f>
        <v>0</v>
      </c>
      <c r="FN91" s="1">
        <f>IF(Supuestos!$D$3+DF1&lt;100,$BJ$9*Supuestos!$C$44,IF(Supuestos!$D$3+DF1=100,$BJ$9*Supuestos!$C$44,0))</f>
        <v>0</v>
      </c>
      <c r="FO91" s="1">
        <f>IF(Supuestos!$D$3+DG1&lt;100,$BJ$9*Supuestos!$C$44,IF(Supuestos!$D$3+DG1=100,$BJ$9*Supuestos!$C$44,0))</f>
        <v>0</v>
      </c>
      <c r="FP91" s="1">
        <f>IF(Supuestos!$D$3+DH1&lt;100,$BJ$9*Supuestos!$C$44,IF(Supuestos!$D$3+DH1=100,$BJ$9*Supuestos!$C$44,0))</f>
        <v>0</v>
      </c>
      <c r="FQ91" s="1">
        <f>IF(Supuestos!$D$3+DI1&lt;100,$BJ$9*Supuestos!$C$44,IF(Supuestos!$D$3+DI1=100,$BJ$9*Supuestos!$C$44,0))</f>
        <v>0</v>
      </c>
      <c r="FR91" s="1">
        <f>IF(Supuestos!$D$3+DJ1&lt;100,$BJ$9*Supuestos!$C$44,IF(Supuestos!$D$3+DJ1=100,$BJ$9*Supuestos!$C$44,0))</f>
        <v>0</v>
      </c>
      <c r="FS91" s="1">
        <f>IF(Supuestos!$D$3+DK1&lt;100,$BJ$9*Supuestos!$C$44,IF(Supuestos!$D$3+DK1=100,$BJ$9*Supuestos!$C$44,0))</f>
        <v>0</v>
      </c>
      <c r="FT91" s="1">
        <f>IF(Supuestos!$D$3+DL1&lt;100,$BJ$9*Supuestos!$C$44,IF(Supuestos!$D$3+DL1=100,$BJ$9*Supuestos!$C$44,0))</f>
        <v>0</v>
      </c>
      <c r="FU91" s="1">
        <f>IF(Supuestos!$D$3+DM1&lt;100,$BJ$9*Supuestos!$C$44,IF(Supuestos!$D$3+DM1=100,$BJ$9*Supuestos!$C$44,0))</f>
        <v>0</v>
      </c>
      <c r="FV91" s="1">
        <f>IF(Supuestos!$D$3+DN1&lt;100,$BJ$9*Supuestos!$C$44,IF(Supuestos!$D$3+DN1=100,$BJ$9*Supuestos!$C$44,0))</f>
        <v>0</v>
      </c>
      <c r="FW91" s="1">
        <f>IF(Supuestos!$D$3+DO1&lt;100,$BJ$9*Supuestos!$C$44,IF(Supuestos!$D$3+DO1=100,$BJ$9*Supuestos!$C$44,0))</f>
        <v>0</v>
      </c>
      <c r="FX91" s="1">
        <f>IF(Supuestos!$D$3+DP1&lt;100,$BJ$9*Supuestos!$C$44,IF(Supuestos!$D$3+DP1=100,$BJ$9*Supuestos!$C$44,0))</f>
        <v>0</v>
      </c>
      <c r="FY91" s="1">
        <f>IF(Supuestos!$D$3+DQ1&lt;100,$BJ$9*Supuestos!$C$44,IF(Supuestos!$D$3+DQ1=100,$BJ$9*Supuestos!$C$44,0))</f>
        <v>0</v>
      </c>
      <c r="FZ91" s="1">
        <f>IF(Supuestos!$D$3+DR1&lt;100,$BJ$9*Supuestos!$C$44,IF(Supuestos!$D$3+DR1=100,$BJ$9*Supuestos!$C$44,0))</f>
        <v>0</v>
      </c>
      <c r="GA91" s="1">
        <f>IF(Supuestos!$D$3+DS1&lt;100,$BJ$9*Supuestos!$C$44,IF(Supuestos!$D$3+DS1=100,$BJ$9*Supuestos!$C$44,0))</f>
        <v>0</v>
      </c>
      <c r="GB91" s="1">
        <f>IF(Supuestos!$D$3+DT1&lt;100,$BJ$9*Supuestos!$C$44,IF(Supuestos!$D$3+DT1=100,$BJ$9*Supuestos!$C$44,0))</f>
        <v>0</v>
      </c>
      <c r="GC91" s="1">
        <f>IF(Supuestos!$D$3+DU1&lt;100,$BJ$9*Supuestos!$C$44,IF(Supuestos!$D$3+DU1=100,$BJ$9*Supuestos!$C$44,0))</f>
        <v>0</v>
      </c>
      <c r="GD91" s="1">
        <f>IF(Supuestos!$D$3+DV1&lt;100,$BJ$9*Supuestos!$C$44,IF(Supuestos!$D$3+DV1=100,$BJ$9*Supuestos!$C$44,0))</f>
        <v>0</v>
      </c>
      <c r="GE91" s="1">
        <f>IF(Supuestos!$D$3+DW1&lt;100,$BJ$9*Supuestos!$C$44,IF(Supuestos!$D$3+DW1=100,$BJ$9*Supuestos!$C$44,0))</f>
        <v>0</v>
      </c>
      <c r="GF91" s="1">
        <f>IF(Supuestos!$D$3+DX1&lt;100,$BJ$9*Supuestos!$C$44,IF(Supuestos!$D$3+DX1=100,$BJ$9*Supuestos!$C$44,0))</f>
        <v>0</v>
      </c>
      <c r="GG91" s="1">
        <f>IF(Supuestos!$D$3+DY1&lt;100,$BJ$9*Supuestos!$C$44,IF(Supuestos!$D$3+DY1=100,$BJ$9*Supuestos!$C$44,0))</f>
        <v>0</v>
      </c>
      <c r="GH91" s="1">
        <f>IF(Supuestos!$D$3+DZ1&lt;100,$BJ$9*Supuestos!$C$44,IF(Supuestos!$D$3+DZ1=100,$BJ$9*Supuestos!$C$44,0))</f>
        <v>0</v>
      </c>
      <c r="GI91" s="1">
        <f>IF(Supuestos!$D$3+EA1&lt;100,$BJ$9*Supuestos!$C$44,IF(Supuestos!$D$3+EA1=100,$BJ$9*Supuestos!$C$44,0))</f>
        <v>0</v>
      </c>
      <c r="GJ91" s="1">
        <f>IF(Supuestos!$D$3+EB1&lt;100,$BJ$9*Supuestos!$C$44,IF(Supuestos!$D$3+EB1=100,$BJ$9*Supuestos!$C$44,0))</f>
        <v>0</v>
      </c>
      <c r="GK91" s="1">
        <f>IF(Supuestos!$D$3+EC1&lt;100,$BJ$9*Supuestos!$C$44,IF(Supuestos!$D$3+EC1=100,$BJ$9*Supuestos!$C$44,0))</f>
        <v>0</v>
      </c>
      <c r="GL91" s="1">
        <f>IF(Supuestos!$D$3+ED1&lt;100,$BJ$9*Supuestos!$C$44,IF(Supuestos!$D$3+ED1=100,$BJ$9*Supuestos!$C$44,0))</f>
        <v>0</v>
      </c>
      <c r="GM91" s="1">
        <f>IF(Supuestos!$D$3+EE1&lt;100,$BJ$9*Supuestos!$C$44,IF(Supuestos!$D$3+EE1=100,$BJ$9*Supuestos!$C$44,0))</f>
        <v>0</v>
      </c>
      <c r="GN91" s="1">
        <f>IF(Supuestos!$D$3+EF1&lt;100,$BJ$9*Supuestos!$C$44,IF(Supuestos!$D$3+EF1=100,$BJ$9*Supuestos!$C$44,0))</f>
        <v>0</v>
      </c>
      <c r="GO91" s="1">
        <f>IF(Supuestos!$D$3+EG1&lt;100,$BJ$9*Supuestos!$C$44,IF(Supuestos!$D$3+EG1=100,$BJ$9*Supuestos!$C$44,0))</f>
        <v>0</v>
      </c>
      <c r="GP91" s="1">
        <f>IF(Supuestos!$D$3+EH1&lt;100,$BJ$9*Supuestos!$C$44,IF(Supuestos!$D$3+EH1=100,$BJ$9*Supuestos!$C$44,0))</f>
        <v>0</v>
      </c>
      <c r="GQ91" s="1">
        <f>IF(Supuestos!$D$3+EI1&lt;100,$BJ$9*Supuestos!$C$44,IF(Supuestos!$D$3+EI1=100,$BJ$9*Supuestos!$C$44,0))</f>
        <v>0</v>
      </c>
      <c r="GR91" s="1">
        <f>IF(Supuestos!$D$3+EJ1&lt;100,$BJ$9*Supuestos!$C$44,IF(Supuestos!$D$3+EJ1=100,$BJ$9*Supuestos!$C$44,0))</f>
        <v>0</v>
      </c>
      <c r="GS91" s="1">
        <f>IF(Supuestos!$D$3+EK1&lt;100,$BJ$9*Supuestos!$C$44,IF(Supuestos!$D$3+EK1=100,$BJ$9*Supuestos!$C$44,0))</f>
        <v>0</v>
      </c>
      <c r="GT91" s="1">
        <f>IF(Supuestos!$D$3+EL1&lt;100,$BJ$9*Supuestos!$C$44,IF(Supuestos!$D$3+EL1=100,$BJ$9*Supuestos!$C$44,0))</f>
        <v>0</v>
      </c>
      <c r="GU91" s="1">
        <f>IF(Supuestos!$D$3+EM1&lt;100,$BJ$9*Supuestos!$C$44,IF(Supuestos!$D$3+EM1=100,$BJ$9*Supuestos!$C$44,0))</f>
        <v>0</v>
      </c>
      <c r="GV91" s="1">
        <f>IF(Supuestos!$D$3+EN1&lt;100,$BJ$9*Supuestos!$C$44,IF(Supuestos!$D$3+EN1=100,$BJ$9*Supuestos!$C$44,0))</f>
        <v>0</v>
      </c>
      <c r="GW91" s="1">
        <f>IF(Supuestos!$D$3+EO1&lt;100,$BJ$9*Supuestos!$C$44,IF(Supuestos!$D$3+EO1=100,$BJ$9*Supuestos!$C$44,0))</f>
        <v>0</v>
      </c>
      <c r="GX91" s="1">
        <f>IF(Supuestos!$D$3+EP1&lt;100,$BJ$9*Supuestos!$C$44,IF(Supuestos!$D$3+EP1=100,$BJ$9*Supuestos!$C$44,0))</f>
        <v>0</v>
      </c>
      <c r="GY91" s="1">
        <f>IF(Supuestos!$D$3+EQ1&lt;100,$BJ$9*Supuestos!$C$44,IF(Supuestos!$D$3+EQ1=100,$BJ$9*Supuestos!$C$44,0))</f>
        <v>0</v>
      </c>
      <c r="GZ91" s="1">
        <f>IF(Supuestos!$D$3+ER1&lt;100,$BJ$9*Supuestos!$C$44,IF(Supuestos!$D$3+ER1=100,$BJ$9*Supuestos!$C$44,0))</f>
        <v>0</v>
      </c>
      <c r="HA91" s="1">
        <f>IF(Supuestos!$D$3+ES1&lt;100,$BJ$9*Supuestos!$C$44,IF(Supuestos!$D$3+ES1=100,$BJ$9*Supuestos!$C$44,0))</f>
        <v>0</v>
      </c>
      <c r="HB91" s="1">
        <f>IF(Supuestos!$D$3+ET1&lt;100,$BJ$9*Supuestos!$C$44,IF(Supuestos!$D$3+ET1=100,$BJ$9*Supuestos!$C$44,0))</f>
        <v>0</v>
      </c>
      <c r="HC91" s="1">
        <f>IF(Supuestos!$D$3+EU1&lt;100,$BJ$9*Supuestos!$C$44,IF(Supuestos!$D$3+EU1=100,$BJ$9*Supuestos!$C$44,0))</f>
        <v>0</v>
      </c>
      <c r="HD91" s="1">
        <f>IF(Supuestos!$D$3+EV1&lt;100,$BJ$9*Supuestos!$C$44,IF(Supuestos!$D$3+EV1=100,$BJ$9*Supuestos!$C$44,0))</f>
        <v>0</v>
      </c>
      <c r="HE91" s="1">
        <f>IF(Supuestos!$D$3+EW1&lt;100,$BJ$9*Supuestos!$C$44,IF(Supuestos!$D$3+EW1=100,$BJ$9*Supuestos!$C$44,0))</f>
        <v>0</v>
      </c>
      <c r="HF91" s="1">
        <f>IF(Supuestos!$D$3+EX1&lt;100,$BJ$9*Supuestos!$C$44,IF(Supuestos!$D$3+EX1=100,$BJ$9*Supuestos!$C$44,0))</f>
        <v>0</v>
      </c>
      <c r="HG91" s="1">
        <f>IF(Supuestos!$D$3+EY1&lt;100,$BJ$9*Supuestos!$C$44,IF(Supuestos!$D$3+EY1=100,$BJ$9*Supuestos!$C$44,0))</f>
        <v>0</v>
      </c>
      <c r="HH91" s="1">
        <f>IF(Supuestos!$D$3+EZ1&lt;100,$BJ$9*Supuestos!$C$44,IF(Supuestos!$D$3+EZ1=100,$BJ$9*Supuestos!$C$44,0))</f>
        <v>0</v>
      </c>
      <c r="HI91" s="1">
        <f>IF(Supuestos!$D$3+FA1&lt;100,$BJ$9*Supuestos!$C$44,IF(Supuestos!$D$3+FA1=100,$BJ$9*Supuestos!$C$44,0))</f>
        <v>0</v>
      </c>
      <c r="HJ91" s="1">
        <f>IF(Supuestos!$D$3+FB1&lt;100,$BJ$9*Supuestos!$C$44,IF(Supuestos!$D$3+FB1=100,$BJ$9*Supuestos!$C$44,0))</f>
        <v>0</v>
      </c>
      <c r="HK91" s="1">
        <f>IF(Supuestos!$D$3+FC1&lt;100,$BJ$9*Supuestos!$C$44,IF(Supuestos!$D$3+FC1=100,$BJ$9*Supuestos!$C$44,0))</f>
        <v>0</v>
      </c>
      <c r="HL91" s="1">
        <f>IF(Supuestos!$D$3+FD1&lt;100,$BJ$9*Supuestos!$C$44,IF(Supuestos!$D$3+FD1=100,$BJ$9*Supuestos!$C$44,0))</f>
        <v>0</v>
      </c>
    </row>
    <row r="92" spans="1:230" x14ac:dyDescent="0.35">
      <c r="A92" s="128">
        <v>61</v>
      </c>
      <c r="BJ92" s="129"/>
      <c r="BK92" s="1">
        <f>BK$9*Supuestos!$D$3*Supuestos!$C$44</f>
        <v>0</v>
      </c>
      <c r="BL92" s="1">
        <f>IF(Supuestos!$D$3+C1&lt;100,$BK$9*Supuestos!$C$44,IF(Supuestos!$D$3+C1=100,$BK$9*Supuestos!$C$44,0))</f>
        <v>0</v>
      </c>
      <c r="BM92" s="1">
        <f>IF(Supuestos!$D$3+D1&lt;100,$BK$9*Supuestos!$C$44,IF(Supuestos!$D$3+D1=100,$BK$9*Supuestos!$C$44,0))</f>
        <v>0</v>
      </c>
      <c r="BN92" s="1">
        <f>IF(Supuestos!$D$3+E1&lt;100,$BK$9*Supuestos!$C$44,IF(Supuestos!$D$3+E1=100,$BK$9*Supuestos!$C$44,0))</f>
        <v>0</v>
      </c>
      <c r="BO92" s="1">
        <f>IF(Supuestos!$D$3+F1&lt;100,$BK$9*Supuestos!$C$44,IF(Supuestos!$D$3+F1=100,$BK$9*Supuestos!$C$44,0))</f>
        <v>0</v>
      </c>
      <c r="BP92" s="1">
        <f>IF(Supuestos!$D$3+G1&lt;100,$BK$9*Supuestos!$C$44,IF(Supuestos!$D$3+G1=100,$BK$9*Supuestos!$C$44,0))</f>
        <v>0</v>
      </c>
      <c r="BQ92" s="1">
        <f>IF(Supuestos!$D$3+H1&lt;100,$BK$9*Supuestos!$C$44,IF(Supuestos!$D$3+H1=100,$BK$9*Supuestos!$C$44,0))</f>
        <v>0</v>
      </c>
      <c r="BR92" s="1">
        <f>IF(Supuestos!$D$3+I1&lt;100,$BK$9*Supuestos!$C$44,IF(Supuestos!$D$3+I1=100,$BK$9*Supuestos!$C$44,0))</f>
        <v>0</v>
      </c>
      <c r="BS92" s="1">
        <f>IF(Supuestos!$D$3+J1&lt;100,$BK$9*Supuestos!$C$44,IF(Supuestos!$D$3+J1=100,$BK$9*Supuestos!$C$44,0))</f>
        <v>0</v>
      </c>
      <c r="BT92" s="1">
        <f>IF(Supuestos!$D$3+K1&lt;100,$BK$9*Supuestos!$C$44,IF(Supuestos!$D$3+K1=100,$BK$9*Supuestos!$C$44,0))</f>
        <v>0</v>
      </c>
      <c r="BU92" s="1">
        <f>IF(Supuestos!$D$3+L1&lt;100,$BK$9*Supuestos!$C$44,IF(Supuestos!$D$3+L1=100,$BK$9*Supuestos!$C$44,0))</f>
        <v>0</v>
      </c>
      <c r="BV92" s="1">
        <f>IF(Supuestos!$D$3+M1&lt;100,$BK$9*Supuestos!$C$44,IF(Supuestos!$D$3+M1=100,$BK$9*Supuestos!$C$44,0))</f>
        <v>0</v>
      </c>
      <c r="BW92" s="1">
        <f>IF(Supuestos!$D$3+N1&lt;100,$BK$9*Supuestos!$C$44,IF(Supuestos!$D$3+N1=100,$BK$9*Supuestos!$C$44,0))</f>
        <v>0</v>
      </c>
      <c r="BX92" s="1">
        <f>IF(Supuestos!$D$3+O1&lt;100,$BK$9*Supuestos!$C$44,IF(Supuestos!$D$3+O1=100,$BK$9*Supuestos!$C$44,0))</f>
        <v>0</v>
      </c>
      <c r="BY92" s="1">
        <f>IF(Supuestos!$D$3+P1&lt;100,$BK$9*Supuestos!$C$44,IF(Supuestos!$D$3+P1=100,$BK$9*Supuestos!$C$44,0))</f>
        <v>0</v>
      </c>
      <c r="BZ92" s="1">
        <f>IF(Supuestos!$D$3+Q1&lt;100,$BK$9*Supuestos!$C$44,IF(Supuestos!$D$3+Q1=100,$BK$9*Supuestos!$C$44,0))</f>
        <v>0</v>
      </c>
      <c r="CA92" s="1">
        <f>IF(Supuestos!$D$3+R1&lt;100,$BK$9*Supuestos!$C$44,IF(Supuestos!$D$3+R1=100,$BK$9*Supuestos!$C$44,0))</f>
        <v>0</v>
      </c>
      <c r="CB92" s="1">
        <f>IF(Supuestos!$D$3+S1&lt;100,$BK$9*Supuestos!$C$44,IF(Supuestos!$D$3+S1=100,$BK$9*Supuestos!$C$44,0))</f>
        <v>0</v>
      </c>
      <c r="CC92" s="1">
        <f>IF(Supuestos!$D$3+T1&lt;100,$BK$9*Supuestos!$C$44,IF(Supuestos!$D$3+T1=100,$BK$9*Supuestos!$C$44,0))</f>
        <v>0</v>
      </c>
      <c r="CD92" s="1">
        <f>IF(Supuestos!$D$3+U1&lt;100,$BK$9*Supuestos!$C$44,IF(Supuestos!$D$3+U1=100,$BK$9*Supuestos!$C$44,0))</f>
        <v>0</v>
      </c>
      <c r="CE92" s="1">
        <f>IF(Supuestos!$D$3+V1&lt;100,$BK$9*Supuestos!$C$44,IF(Supuestos!$D$3+V1=100,$BK$9*Supuestos!$C$44,0))</f>
        <v>0</v>
      </c>
      <c r="CF92" s="1">
        <f>IF(Supuestos!$D$3+W1&lt;100,$BK$9*Supuestos!$C$44,IF(Supuestos!$D$3+W1=100,$BK$9*Supuestos!$C$44,0))</f>
        <v>0</v>
      </c>
      <c r="CG92" s="1">
        <f>IF(Supuestos!$D$3+X1&lt;100,$BK$9*Supuestos!$C$44,IF(Supuestos!$D$3+X1=100,$BK$9*Supuestos!$C$44,0))</f>
        <v>0</v>
      </c>
      <c r="CH92" s="1">
        <f>IF(Supuestos!$D$3+Y1&lt;100,$BK$9*Supuestos!$C$44,IF(Supuestos!$D$3+Y1=100,$BK$9*Supuestos!$C$44,0))</f>
        <v>0</v>
      </c>
      <c r="CI92" s="1">
        <f>IF(Supuestos!$D$3+Z1&lt;100,$BK$9*Supuestos!$C$44,IF(Supuestos!$D$3+Z1=100,$BK$9*Supuestos!$C$44,0))</f>
        <v>0</v>
      </c>
      <c r="CJ92" s="1">
        <f>IF(Supuestos!$D$3+AA1&lt;100,$BK$9*Supuestos!$C$44,IF(Supuestos!$D$3+AA1=100,$BK$9*Supuestos!$C$44,0))</f>
        <v>0</v>
      </c>
      <c r="CK92" s="1">
        <f>IF(Supuestos!$D$3+AB1&lt;100,$BK$9*Supuestos!$C$44,IF(Supuestos!$D$3+AB1=100,$BK$9*Supuestos!$C$44,0))</f>
        <v>0</v>
      </c>
      <c r="CL92" s="1">
        <f>IF(Supuestos!$D$3+AC1&lt;100,$BK$9*Supuestos!$C$44,IF(Supuestos!$D$3+AC1=100,$BK$9*Supuestos!$C$44,0))</f>
        <v>0</v>
      </c>
      <c r="CM92" s="1">
        <f>IF(Supuestos!$D$3+AD1&lt;100,$BK$9*Supuestos!$C$44,IF(Supuestos!$D$3+AD1=100,$BK$9*Supuestos!$C$44,0))</f>
        <v>0</v>
      </c>
      <c r="CN92" s="1">
        <f>IF(Supuestos!$D$3+AE1&lt;100,$BK$9*Supuestos!$C$44,IF(Supuestos!$D$3+AE1=100,$BK$9*Supuestos!$C$44,0))</f>
        <v>0</v>
      </c>
      <c r="CO92" s="1">
        <f>IF(Supuestos!$D$3+AF1&lt;100,$BK$9*Supuestos!$C$44,IF(Supuestos!$D$3+AF1=100,$BK$9*Supuestos!$C$44,0))</f>
        <v>0</v>
      </c>
      <c r="CP92" s="1">
        <f>IF(Supuestos!$D$3+AG1&lt;100,$BK$9*Supuestos!$C$44,IF(Supuestos!$D$3+AG1=100,$BK$9*Supuestos!$C$44,0))</f>
        <v>0</v>
      </c>
      <c r="CQ92" s="1">
        <f>IF(Supuestos!$D$3+AH1&lt;100,$BK$9*Supuestos!$C$44,IF(Supuestos!$D$3+AH1=100,$BK$9*Supuestos!$C$44,0))</f>
        <v>0</v>
      </c>
      <c r="CR92" s="1">
        <f>IF(Supuestos!$D$3+AI1&lt;100,$BK$9*Supuestos!$C$44,IF(Supuestos!$D$3+AI1=100,$BK$9*Supuestos!$C$44,0))</f>
        <v>0</v>
      </c>
      <c r="CS92" s="1">
        <f>IF(Supuestos!$D$3+AJ1&lt;100,$BK$9*Supuestos!$C$44,IF(Supuestos!$D$3+AJ1=100,$BK$9*Supuestos!$C$44,0))</f>
        <v>0</v>
      </c>
      <c r="CT92" s="1">
        <f>IF(Supuestos!$D$3+AK1&lt;100,$BK$9*Supuestos!$C$44,IF(Supuestos!$D$3+AK1=100,$BK$9*Supuestos!$C$44,0))</f>
        <v>0</v>
      </c>
      <c r="CU92" s="1">
        <f>IF(Supuestos!$D$3+AL1&lt;100,$BK$9*Supuestos!$C$44,IF(Supuestos!$D$3+AL1=100,$BK$9*Supuestos!$C$44,0))</f>
        <v>0</v>
      </c>
      <c r="CV92" s="1">
        <f>IF(Supuestos!$D$3+AM1&lt;100,$BK$9*Supuestos!$C$44,IF(Supuestos!$D$3+AM1=100,$BK$9*Supuestos!$C$44,0))</f>
        <v>0</v>
      </c>
      <c r="CW92" s="1">
        <f>IF(Supuestos!$D$3+AN1&lt;100,$BK$9*Supuestos!$C$44,IF(Supuestos!$D$3+AN1=100,$BK$9*Supuestos!$C$44,0))</f>
        <v>0</v>
      </c>
      <c r="CX92" s="1">
        <f>IF(Supuestos!$D$3+AO1&lt;100,$BK$9*Supuestos!$C$44,IF(Supuestos!$D$3+AO1=100,$BK$9*Supuestos!$C$44,0))</f>
        <v>0</v>
      </c>
      <c r="EZ92" s="1">
        <f>IF(Supuestos!$D$3+CQ1&lt;100,$BK$9*Supuestos!$C$44,IF(Supuestos!$D$3+CQ1=100,$BK$9*Supuestos!$C$44,0))</f>
        <v>0</v>
      </c>
      <c r="FA92" s="1">
        <f>IF(Supuestos!$D$3+CR1&lt;100,$BK$9*Supuestos!$C$44,IF(Supuestos!$D$3+CR1=100,$BK$9*Supuestos!$C$44,0))</f>
        <v>0</v>
      </c>
      <c r="FB92" s="1">
        <f>IF(Supuestos!$D$3+CS1&lt;100,$BK$9*Supuestos!$C$44,IF(Supuestos!$D$3+CS1=100,$BK$9*Supuestos!$C$44,0))</f>
        <v>0</v>
      </c>
      <c r="FC92" s="1">
        <f>IF(Supuestos!$D$3+CT1&lt;100,$BK$9*Supuestos!$C$44,IF(Supuestos!$D$3+CT1=100,$BK$9*Supuestos!$C$44,0))</f>
        <v>0</v>
      </c>
      <c r="FD92" s="1">
        <f>IF(Supuestos!$D$3+CU1&lt;100,$BK$9*Supuestos!$C$44,IF(Supuestos!$D$3+CU1=100,$BK$9*Supuestos!$C$44,0))</f>
        <v>0</v>
      </c>
      <c r="FE92" s="1">
        <f>IF(Supuestos!$D$3+CV1&lt;100,$BK$9*Supuestos!$C$44,IF(Supuestos!$D$3+CV1=100,$BK$9*Supuestos!$C$44,0))</f>
        <v>0</v>
      </c>
      <c r="FF92" s="1">
        <f>IF(Supuestos!$D$3+CW1&lt;100,$BK$9*Supuestos!$C$44,IF(Supuestos!$D$3+CW1=100,$BK$9*Supuestos!$C$44,0))</f>
        <v>0</v>
      </c>
      <c r="FG92" s="1">
        <f>IF(Supuestos!$D$3+CX1&lt;100,$BK$9*Supuestos!$C$44,IF(Supuestos!$D$3+CX1=100,$BK$9*Supuestos!$C$44,0))</f>
        <v>0</v>
      </c>
      <c r="FH92" s="1">
        <f>IF(Supuestos!$D$3+CY1&lt;100,$BK$9*Supuestos!$C$44,IF(Supuestos!$D$3+CY1=100,$BK$9*Supuestos!$C$44,0))</f>
        <v>0</v>
      </c>
      <c r="FI92" s="1">
        <f>IF(Supuestos!$D$3+CZ1&lt;100,$BK$9*Supuestos!$C$44,IF(Supuestos!$D$3+CZ1=100,$BK$9*Supuestos!$C$44,0))</f>
        <v>0</v>
      </c>
      <c r="FJ92" s="1">
        <f>IF(Supuestos!$D$3+DA1&lt;100,$BK$9*Supuestos!$C$44,IF(Supuestos!$D$3+DA1=100,$BK$9*Supuestos!$C$44,0))</f>
        <v>0</v>
      </c>
      <c r="FK92" s="1">
        <f>IF(Supuestos!$D$3+DB1&lt;100,$BK$9*Supuestos!$C$44,IF(Supuestos!$D$3+DB1=100,$BK$9*Supuestos!$C$44,0))</f>
        <v>0</v>
      </c>
      <c r="FL92" s="1">
        <f>IF(Supuestos!$D$3+DC1&lt;100,$BK$9*Supuestos!$C$44,IF(Supuestos!$D$3+DC1=100,$BK$9*Supuestos!$C$44,0))</f>
        <v>0</v>
      </c>
      <c r="FM92" s="1">
        <f>IF(Supuestos!$D$3+DD1&lt;100,$BK$9*Supuestos!$C$44,IF(Supuestos!$D$3+DD1=100,$BK$9*Supuestos!$C$44,0))</f>
        <v>0</v>
      </c>
      <c r="FN92" s="1">
        <f>IF(Supuestos!$D$3+DE1&lt;100,$BK$9*Supuestos!$C$44,IF(Supuestos!$D$3+DE1=100,$BK$9*Supuestos!$C$44,0))</f>
        <v>0</v>
      </c>
      <c r="FO92" s="1">
        <f>IF(Supuestos!$D$3+DF1&lt;100,$BK$9*Supuestos!$C$44,IF(Supuestos!$D$3+DF1=100,$BK$9*Supuestos!$C$44,0))</f>
        <v>0</v>
      </c>
      <c r="FP92" s="1">
        <f>IF(Supuestos!$D$3+DG1&lt;100,$BK$9*Supuestos!$C$44,IF(Supuestos!$D$3+DG1=100,$BK$9*Supuestos!$C$44,0))</f>
        <v>0</v>
      </c>
      <c r="FQ92" s="1">
        <f>IF(Supuestos!$D$3+DH1&lt;100,$BK$9*Supuestos!$C$44,IF(Supuestos!$D$3+DH1=100,$BK$9*Supuestos!$C$44,0))</f>
        <v>0</v>
      </c>
      <c r="FR92" s="1">
        <f>IF(Supuestos!$D$3+DI1&lt;100,$BK$9*Supuestos!$C$44,IF(Supuestos!$D$3+DI1=100,$BK$9*Supuestos!$C$44,0))</f>
        <v>0</v>
      </c>
      <c r="FS92" s="1">
        <f>IF(Supuestos!$D$3+DJ1&lt;100,$BK$9*Supuestos!$C$44,IF(Supuestos!$D$3+DJ1=100,$BK$9*Supuestos!$C$44,0))</f>
        <v>0</v>
      </c>
      <c r="FT92" s="1">
        <f>IF(Supuestos!$D$3+DK1&lt;100,$BK$9*Supuestos!$C$44,IF(Supuestos!$D$3+DK1=100,$BK$9*Supuestos!$C$44,0))</f>
        <v>0</v>
      </c>
      <c r="FU92" s="1">
        <f>IF(Supuestos!$D$3+DL1&lt;100,$BK$9*Supuestos!$C$44,IF(Supuestos!$D$3+DL1=100,$BK$9*Supuestos!$C$44,0))</f>
        <v>0</v>
      </c>
      <c r="FV92" s="1">
        <f>IF(Supuestos!$D$3+DM1&lt;100,$BK$9*Supuestos!$C$44,IF(Supuestos!$D$3+DM1=100,$BK$9*Supuestos!$C$44,0))</f>
        <v>0</v>
      </c>
      <c r="FW92" s="1">
        <f>IF(Supuestos!$D$3+DN1&lt;100,$BK$9*Supuestos!$C$44,IF(Supuestos!$D$3+DN1=100,$BK$9*Supuestos!$C$44,0))</f>
        <v>0</v>
      </c>
      <c r="FX92" s="1">
        <f>IF(Supuestos!$D$3+DO1&lt;100,$BK$9*Supuestos!$C$44,IF(Supuestos!$D$3+DO1=100,$BK$9*Supuestos!$C$44,0))</f>
        <v>0</v>
      </c>
      <c r="FY92" s="1">
        <f>IF(Supuestos!$D$3+DP1&lt;100,$BK$9*Supuestos!$C$44,IF(Supuestos!$D$3+DP1=100,$BK$9*Supuestos!$C$44,0))</f>
        <v>0</v>
      </c>
      <c r="FZ92" s="1">
        <f>IF(Supuestos!$D$3+DQ1&lt;100,$BK$9*Supuestos!$C$44,IF(Supuestos!$D$3+DQ1=100,$BK$9*Supuestos!$C$44,0))</f>
        <v>0</v>
      </c>
      <c r="GA92" s="1">
        <f>IF(Supuestos!$D$3+DR1&lt;100,$BK$9*Supuestos!$C$44,IF(Supuestos!$D$3+DR1=100,$BK$9*Supuestos!$C$44,0))</f>
        <v>0</v>
      </c>
      <c r="GB92" s="1">
        <f>IF(Supuestos!$D$3+DS1&lt;100,$BK$9*Supuestos!$C$44,IF(Supuestos!$D$3+DS1=100,$BK$9*Supuestos!$C$44,0))</f>
        <v>0</v>
      </c>
      <c r="GC92" s="1">
        <f>IF(Supuestos!$D$3+DT1&lt;100,$BK$9*Supuestos!$C$44,IF(Supuestos!$D$3+DT1=100,$BK$9*Supuestos!$C$44,0))</f>
        <v>0</v>
      </c>
      <c r="GD92" s="1">
        <f>IF(Supuestos!$D$3+DU1&lt;100,$BK$9*Supuestos!$C$44,IF(Supuestos!$D$3+DU1=100,$BK$9*Supuestos!$C$44,0))</f>
        <v>0</v>
      </c>
      <c r="GE92" s="1">
        <f>IF(Supuestos!$D$3+DV1&lt;100,$BK$9*Supuestos!$C$44,IF(Supuestos!$D$3+DV1=100,$BK$9*Supuestos!$C$44,0))</f>
        <v>0</v>
      </c>
      <c r="GF92" s="1">
        <f>IF(Supuestos!$D$3+DW1&lt;100,$BK$9*Supuestos!$C$44,IF(Supuestos!$D$3+DW1=100,$BK$9*Supuestos!$C$44,0))</f>
        <v>0</v>
      </c>
      <c r="GG92" s="1">
        <f>IF(Supuestos!$D$3+DX1&lt;100,$BK$9*Supuestos!$C$44,IF(Supuestos!$D$3+DX1=100,$BK$9*Supuestos!$C$44,0))</f>
        <v>0</v>
      </c>
      <c r="GH92" s="1">
        <f>IF(Supuestos!$D$3+DY1&lt;100,$BK$9*Supuestos!$C$44,IF(Supuestos!$D$3+DY1=100,$BK$9*Supuestos!$C$44,0))</f>
        <v>0</v>
      </c>
      <c r="GI92" s="1">
        <f>IF(Supuestos!$D$3+DZ1&lt;100,$BK$9*Supuestos!$C$44,IF(Supuestos!$D$3+DZ1=100,$BK$9*Supuestos!$C$44,0))</f>
        <v>0</v>
      </c>
      <c r="GJ92" s="1">
        <f>IF(Supuestos!$D$3+EA1&lt;100,$BK$9*Supuestos!$C$44,IF(Supuestos!$D$3+EA1=100,$BK$9*Supuestos!$C$44,0))</f>
        <v>0</v>
      </c>
      <c r="GK92" s="1">
        <f>IF(Supuestos!$D$3+EB1&lt;100,$BK$9*Supuestos!$C$44,IF(Supuestos!$D$3+EB1=100,$BK$9*Supuestos!$C$44,0))</f>
        <v>0</v>
      </c>
      <c r="GL92" s="1">
        <f>IF(Supuestos!$D$3+EC1&lt;100,$BK$9*Supuestos!$C$44,IF(Supuestos!$D$3+EC1=100,$BK$9*Supuestos!$C$44,0))</f>
        <v>0</v>
      </c>
      <c r="GM92" s="1">
        <f>IF(Supuestos!$D$3+ED1&lt;100,$BK$9*Supuestos!$C$44,IF(Supuestos!$D$3+ED1=100,$BK$9*Supuestos!$C$44,0))</f>
        <v>0</v>
      </c>
      <c r="GN92" s="1">
        <f>IF(Supuestos!$D$3+EE1&lt;100,$BK$9*Supuestos!$C$44,IF(Supuestos!$D$3+EE1=100,$BK$9*Supuestos!$C$44,0))</f>
        <v>0</v>
      </c>
      <c r="GO92" s="1">
        <f>IF(Supuestos!$D$3+EF1&lt;100,$BK$9*Supuestos!$C$44,IF(Supuestos!$D$3+EF1=100,$BK$9*Supuestos!$C$44,0))</f>
        <v>0</v>
      </c>
      <c r="GP92" s="1">
        <f>IF(Supuestos!$D$3+EG1&lt;100,$BK$9*Supuestos!$C$44,IF(Supuestos!$D$3+EG1=100,$BK$9*Supuestos!$C$44,0))</f>
        <v>0</v>
      </c>
      <c r="GQ92" s="1">
        <f>IF(Supuestos!$D$3+EH1&lt;100,$BK$9*Supuestos!$C$44,IF(Supuestos!$D$3+EH1=100,$BK$9*Supuestos!$C$44,0))</f>
        <v>0</v>
      </c>
      <c r="GR92" s="1">
        <f>IF(Supuestos!$D$3+EI1&lt;100,$BK$9*Supuestos!$C$44,IF(Supuestos!$D$3+EI1=100,$BK$9*Supuestos!$C$44,0))</f>
        <v>0</v>
      </c>
      <c r="GS92" s="1">
        <f>IF(Supuestos!$D$3+EJ1&lt;100,$BK$9*Supuestos!$C$44,IF(Supuestos!$D$3+EJ1=100,$BK$9*Supuestos!$C$44,0))</f>
        <v>0</v>
      </c>
      <c r="GT92" s="1">
        <f>IF(Supuestos!$D$3+EK1&lt;100,$BK$9*Supuestos!$C$44,IF(Supuestos!$D$3+EK1=100,$BK$9*Supuestos!$C$44,0))</f>
        <v>0</v>
      </c>
      <c r="GU92" s="1">
        <f>IF(Supuestos!$D$3+EL1&lt;100,$BK$9*Supuestos!$C$44,IF(Supuestos!$D$3+EL1=100,$BK$9*Supuestos!$C$44,0))</f>
        <v>0</v>
      </c>
      <c r="GV92" s="1">
        <f>IF(Supuestos!$D$3+EM1&lt;100,$BK$9*Supuestos!$C$44,IF(Supuestos!$D$3+EM1=100,$BK$9*Supuestos!$C$44,0))</f>
        <v>0</v>
      </c>
      <c r="GW92" s="1">
        <f>IF(Supuestos!$D$3+EN1&lt;100,$BK$9*Supuestos!$C$44,IF(Supuestos!$D$3+EN1=100,$BK$9*Supuestos!$C$44,0))</f>
        <v>0</v>
      </c>
      <c r="GX92" s="1">
        <f>IF(Supuestos!$D$3+EO1&lt;100,$BK$9*Supuestos!$C$44,IF(Supuestos!$D$3+EO1=100,$BK$9*Supuestos!$C$44,0))</f>
        <v>0</v>
      </c>
      <c r="GY92" s="1">
        <f>IF(Supuestos!$D$3+EP1&lt;100,$BK$9*Supuestos!$C$44,IF(Supuestos!$D$3+EP1=100,$BK$9*Supuestos!$C$44,0))</f>
        <v>0</v>
      </c>
      <c r="GZ92" s="1">
        <f>IF(Supuestos!$D$3+EQ1&lt;100,$BK$9*Supuestos!$C$44,IF(Supuestos!$D$3+EQ1=100,$BK$9*Supuestos!$C$44,0))</f>
        <v>0</v>
      </c>
      <c r="HA92" s="1">
        <f>IF(Supuestos!$D$3+ER1&lt;100,$BK$9*Supuestos!$C$44,IF(Supuestos!$D$3+ER1=100,$BK$9*Supuestos!$C$44,0))</f>
        <v>0</v>
      </c>
      <c r="HB92" s="1">
        <f>IF(Supuestos!$D$3+ES1&lt;100,$BK$9*Supuestos!$C$44,IF(Supuestos!$D$3+ES1=100,$BK$9*Supuestos!$C$44,0))</f>
        <v>0</v>
      </c>
      <c r="HC92" s="1">
        <f>IF(Supuestos!$D$3+ET1&lt;100,$BK$9*Supuestos!$C$44,IF(Supuestos!$D$3+ET1=100,$BK$9*Supuestos!$C$44,0))</f>
        <v>0</v>
      </c>
      <c r="HD92" s="1">
        <f>IF(Supuestos!$D$3+EU1&lt;100,$BK$9*Supuestos!$C$44,IF(Supuestos!$D$3+EU1=100,$BK$9*Supuestos!$C$44,0))</f>
        <v>0</v>
      </c>
      <c r="HE92" s="1">
        <f>IF(Supuestos!$D$3+EV1&lt;100,$BK$9*Supuestos!$C$44,IF(Supuestos!$D$3+EV1=100,$BK$9*Supuestos!$C$44,0))</f>
        <v>0</v>
      </c>
      <c r="HF92" s="1">
        <f>IF(Supuestos!$D$3+EW1&lt;100,$BK$9*Supuestos!$C$44,IF(Supuestos!$D$3+EW1=100,$BK$9*Supuestos!$C$44,0))</f>
        <v>0</v>
      </c>
      <c r="HG92" s="1">
        <f>IF(Supuestos!$D$3+EX1&lt;100,$BK$9*Supuestos!$C$44,IF(Supuestos!$D$3+EX1=100,$BK$9*Supuestos!$C$44,0))</f>
        <v>0</v>
      </c>
      <c r="HH92" s="1">
        <f>IF(Supuestos!$D$3+EY1&lt;100,$BK$9*Supuestos!$C$44,IF(Supuestos!$D$3+EY1=100,$BK$9*Supuestos!$C$44,0))</f>
        <v>0</v>
      </c>
      <c r="HI92" s="1">
        <f>IF(Supuestos!$D$3+EZ1&lt;100,$BK$9*Supuestos!$C$44,IF(Supuestos!$D$3+EZ1=100,$BK$9*Supuestos!$C$44,0))</f>
        <v>0</v>
      </c>
      <c r="HJ92" s="1">
        <f>IF(Supuestos!$D$3+FA1&lt;100,$BK$9*Supuestos!$C$44,IF(Supuestos!$D$3+FA1=100,$BK$9*Supuestos!$C$44,0))</f>
        <v>0</v>
      </c>
      <c r="HK92" s="1">
        <f>IF(Supuestos!$D$3+FB1&lt;100,$BK$9*Supuestos!$C$44,IF(Supuestos!$D$3+FB1=100,$BK$9*Supuestos!$C$44,0))</f>
        <v>0</v>
      </c>
      <c r="HL92" s="1">
        <f>IF(Supuestos!$D$3+FC1&lt;100,$BK$9*Supuestos!$C$44,IF(Supuestos!$D$3+FC1=100,$BK$9*Supuestos!$C$44,0))</f>
        <v>0</v>
      </c>
      <c r="HM92" s="1">
        <f>IF(Supuestos!$D$3+FD1&lt;100,$BK$9*Supuestos!$C$44,IF(Supuestos!$D$3+FD1=100,$BK$9*Supuestos!$C$44,0))</f>
        <v>0</v>
      </c>
      <c r="HN92" s="1">
        <f>IF(Supuestos!$D$3+FE1&lt;100,$BK$9*Supuestos!$C$44,IF(Supuestos!$D$3+FE1=100,$BK$9*Supuestos!$C$44,0))</f>
        <v>0</v>
      </c>
    </row>
    <row r="93" spans="1:230" x14ac:dyDescent="0.35">
      <c r="A93" s="128">
        <v>62</v>
      </c>
      <c r="BK93" s="129"/>
      <c r="BL93" s="1">
        <f>BL$9*Supuestos!$D$3*Supuestos!$C$44</f>
        <v>0</v>
      </c>
      <c r="BM93" s="1">
        <f>IF(Supuestos!$D$3+C1&lt;100,$BL$9*Supuestos!$C$44,IF(Supuestos!$D$3+C1=100,$BL$9*Supuestos!$C$44,0))</f>
        <v>0</v>
      </c>
      <c r="BN93" s="1">
        <f>IF(Supuestos!$D$3+D1&lt;100,$BL$9*Supuestos!$C$44,IF(Supuestos!$D$3+D1=100,$BL$9*Supuestos!$C$44,0))</f>
        <v>0</v>
      </c>
      <c r="BO93" s="1">
        <f>IF(Supuestos!$D$3+E1&lt;100,$BL$9*Supuestos!$C$44,IF(Supuestos!$D$3+E1=100,$BL$9*Supuestos!$C$44,0))</f>
        <v>0</v>
      </c>
      <c r="BP93" s="1">
        <f>IF(Supuestos!$D$3+F1&lt;100,$BL$9*Supuestos!$C$44,IF(Supuestos!$D$3+F1=100,$BL$9*Supuestos!$C$44,0))</f>
        <v>0</v>
      </c>
      <c r="BQ93" s="1">
        <f>IF(Supuestos!$D$3+G1&lt;100,$BL$9*Supuestos!$C$44,IF(Supuestos!$D$3+G1=100,$BL$9*Supuestos!$C$44,0))</f>
        <v>0</v>
      </c>
      <c r="BR93" s="1">
        <f>IF(Supuestos!$D$3+H1&lt;100,$BL$9*Supuestos!$C$44,IF(Supuestos!$D$3+H1=100,$BL$9*Supuestos!$C$44,0))</f>
        <v>0</v>
      </c>
      <c r="BS93" s="1">
        <f>IF(Supuestos!$D$3+I1&lt;100,$BL$9*Supuestos!$C$44,IF(Supuestos!$D$3+I1=100,$BL$9*Supuestos!$C$44,0))</f>
        <v>0</v>
      </c>
      <c r="BT93" s="1">
        <f>IF(Supuestos!$D$3+J1&lt;100,$BL$9*Supuestos!$C$44,IF(Supuestos!$D$3+J1=100,$BL$9*Supuestos!$C$44,0))</f>
        <v>0</v>
      </c>
      <c r="BU93" s="1">
        <f>IF(Supuestos!$D$3+K1&lt;100,$BL$9*Supuestos!$C$44,IF(Supuestos!$D$3+K1=100,$BL$9*Supuestos!$C$44,0))</f>
        <v>0</v>
      </c>
      <c r="BV93" s="1">
        <f>IF(Supuestos!$D$3+L1&lt;100,$BL$9*Supuestos!$C$44,IF(Supuestos!$D$3+L1=100,$BL$9*Supuestos!$C$44,0))</f>
        <v>0</v>
      </c>
      <c r="BW93" s="1">
        <f>IF(Supuestos!$D$3+M1&lt;100,$BL$9*Supuestos!$C$44,IF(Supuestos!$D$3+M1=100,$BL$9*Supuestos!$C$44,0))</f>
        <v>0</v>
      </c>
      <c r="BX93" s="1">
        <f>IF(Supuestos!$D$3+N1&lt;100,$BL$9*Supuestos!$C$44,IF(Supuestos!$D$3+N1=100,$BL$9*Supuestos!$C$44,0))</f>
        <v>0</v>
      </c>
      <c r="BY93" s="1">
        <f>IF(Supuestos!$D$3+O1&lt;100,$BL$9*Supuestos!$C$44,IF(Supuestos!$D$3+O1=100,$BL$9*Supuestos!$C$44,0))</f>
        <v>0</v>
      </c>
      <c r="BZ93" s="1">
        <f>IF(Supuestos!$D$3+P1&lt;100,$BL$9*Supuestos!$C$44,IF(Supuestos!$D$3+P1=100,$BL$9*Supuestos!$C$44,0))</f>
        <v>0</v>
      </c>
      <c r="CA93" s="1">
        <f>IF(Supuestos!$D$3+Q1&lt;100,$BL$9*Supuestos!$C$44,IF(Supuestos!$D$3+Q1=100,$BL$9*Supuestos!$C$44,0))</f>
        <v>0</v>
      </c>
      <c r="CB93" s="1">
        <f>IF(Supuestos!$D$3+R1&lt;100,$BL$9*Supuestos!$C$44,IF(Supuestos!$D$3+R1=100,$BL$9*Supuestos!$C$44,0))</f>
        <v>0</v>
      </c>
      <c r="CC93" s="1">
        <f>IF(Supuestos!$D$3+S1&lt;100,$BL$9*Supuestos!$C$44,IF(Supuestos!$D$3+S1=100,$BL$9*Supuestos!$C$44,0))</f>
        <v>0</v>
      </c>
      <c r="CD93" s="1">
        <f>IF(Supuestos!$D$3+T1&lt;100,$BL$9*Supuestos!$C$44,IF(Supuestos!$D$3+T1=100,$BL$9*Supuestos!$C$44,0))</f>
        <v>0</v>
      </c>
      <c r="CE93" s="1">
        <f>IF(Supuestos!$D$3+U1&lt;100,$BL$9*Supuestos!$C$44,IF(Supuestos!$D$3+U1=100,$BL$9*Supuestos!$C$44,0))</f>
        <v>0</v>
      </c>
      <c r="CF93" s="1">
        <f>IF(Supuestos!$D$3+V1&lt;100,$BL$9*Supuestos!$C$44,IF(Supuestos!$D$3+V1=100,$BL$9*Supuestos!$C$44,0))</f>
        <v>0</v>
      </c>
      <c r="CG93" s="1">
        <f>IF(Supuestos!$D$3+W1&lt;100,$BL$9*Supuestos!$C$44,IF(Supuestos!$D$3+W1=100,$BL$9*Supuestos!$C$44,0))</f>
        <v>0</v>
      </c>
      <c r="CH93" s="1">
        <f>IF(Supuestos!$D$3+X1&lt;100,$BL$9*Supuestos!$C$44,IF(Supuestos!$D$3+X1=100,$BL$9*Supuestos!$C$44,0))</f>
        <v>0</v>
      </c>
      <c r="CI93" s="1">
        <f>IF(Supuestos!$D$3+Y1&lt;100,$BL$9*Supuestos!$C$44,IF(Supuestos!$D$3+Y1=100,$BL$9*Supuestos!$C$44,0))</f>
        <v>0</v>
      </c>
      <c r="CJ93" s="1">
        <f>IF(Supuestos!$D$3+Z1&lt;100,$BL$9*Supuestos!$C$44,IF(Supuestos!$D$3+Z1=100,$BL$9*Supuestos!$C$44,0))</f>
        <v>0</v>
      </c>
      <c r="CK93" s="1">
        <f>IF(Supuestos!$D$3+AA1&lt;100,$BL$9*Supuestos!$C$44,IF(Supuestos!$D$3+AA1=100,$BL$9*Supuestos!$C$44,0))</f>
        <v>0</v>
      </c>
      <c r="CL93" s="1">
        <f>IF(Supuestos!$D$3+AB1&lt;100,$BL$9*Supuestos!$C$44,IF(Supuestos!$D$3+AB1=100,$BL$9*Supuestos!$C$44,0))</f>
        <v>0</v>
      </c>
      <c r="CM93" s="1">
        <f>IF(Supuestos!$D$3+AC1&lt;100,$BL$9*Supuestos!$C$44,IF(Supuestos!$D$3+AC1=100,$BL$9*Supuestos!$C$44,0))</f>
        <v>0</v>
      </c>
      <c r="CN93" s="1">
        <f>IF(Supuestos!$D$3+AD1&lt;100,$BL$9*Supuestos!$C$44,IF(Supuestos!$D$3+AD1=100,$BL$9*Supuestos!$C$44,0))</f>
        <v>0</v>
      </c>
      <c r="CO93" s="1">
        <f>IF(Supuestos!$D$3+AE1&lt;100,$BL$9*Supuestos!$C$44,IF(Supuestos!$D$3+AE1=100,$BL$9*Supuestos!$C$44,0))</f>
        <v>0</v>
      </c>
      <c r="CP93" s="1">
        <f>IF(Supuestos!$D$3+AF1&lt;100,$BL$9*Supuestos!$C$44,IF(Supuestos!$D$3+AF1=100,$BL$9*Supuestos!$C$44,0))</f>
        <v>0</v>
      </c>
      <c r="CQ93" s="1">
        <f>IF(Supuestos!$D$3+AG1&lt;100,$BL$9*Supuestos!$C$44,IF(Supuestos!$D$3+AG1=100,$BL$9*Supuestos!$C$44,0))</f>
        <v>0</v>
      </c>
      <c r="CR93" s="1">
        <f>IF(Supuestos!$D$3+AH1&lt;100,$BL$9*Supuestos!$C$44,IF(Supuestos!$D$3+AH1=100,$BL$9*Supuestos!$C$44,0))</f>
        <v>0</v>
      </c>
      <c r="CS93" s="1">
        <f>IF(Supuestos!$D$3+AI1&lt;100,$BL$9*Supuestos!$C$44,IF(Supuestos!$D$3+AI1=100,$BL$9*Supuestos!$C$44,0))</f>
        <v>0</v>
      </c>
      <c r="CT93" s="1">
        <f>IF(Supuestos!$D$3+AJ1&lt;100,$BL$9*Supuestos!$C$44,IF(Supuestos!$D$3+AJ1=100,$BL$9*Supuestos!$C$44,0))</f>
        <v>0</v>
      </c>
      <c r="CU93" s="1">
        <f>IF(Supuestos!$D$3+AK1&lt;100,$BL$9*Supuestos!$C$44,IF(Supuestos!$D$3+AK1=100,$BL$9*Supuestos!$C$44,0))</f>
        <v>0</v>
      </c>
      <c r="CV93" s="1">
        <f>IF(Supuestos!$D$3+AL1&lt;100,$BL$9*Supuestos!$C$44,IF(Supuestos!$D$3+AL1=100,$BL$9*Supuestos!$C$44,0))</f>
        <v>0</v>
      </c>
      <c r="CW93" s="1">
        <f>IF(Supuestos!$D$3+AM1&lt;100,$BL$9*Supuestos!$C$44,IF(Supuestos!$D$3+AM1=100,$BL$9*Supuestos!$C$44,0))</f>
        <v>0</v>
      </c>
      <c r="CX93" s="1">
        <f>IF(Supuestos!$D$3+AN1&lt;100,$BL$9*Supuestos!$C$44,IF(Supuestos!$D$3+AN1=100,$BL$9*Supuestos!$C$44,0))</f>
        <v>0</v>
      </c>
      <c r="EZ93" s="1">
        <f>IF(Supuestos!$D$3+CP1&lt;100,$BL$9*Supuestos!$C$44,IF(Supuestos!$D$3+CP1=100,$BL$9*Supuestos!$C$44,0))</f>
        <v>0</v>
      </c>
      <c r="FA93" s="1">
        <f>IF(Supuestos!$D$3+CQ1&lt;100,$BL$9*Supuestos!$C$44,IF(Supuestos!$D$3+CQ1=100,$BL$9*Supuestos!$C$44,0))</f>
        <v>0</v>
      </c>
      <c r="FB93" s="1">
        <f>IF(Supuestos!$D$3+CR1&lt;100,$BL$9*Supuestos!$C$44,IF(Supuestos!$D$3+CR1=100,$BL$9*Supuestos!$C$44,0))</f>
        <v>0</v>
      </c>
      <c r="FC93" s="1">
        <f>IF(Supuestos!$D$3+CS1&lt;100,$BL$9*Supuestos!$C$44,IF(Supuestos!$D$3+CS1=100,$BL$9*Supuestos!$C$44,0))</f>
        <v>0</v>
      </c>
      <c r="FD93" s="1">
        <f>IF(Supuestos!$D$3+CT1&lt;100,$BL$9*Supuestos!$C$44,IF(Supuestos!$D$3+CT1=100,$BL$9*Supuestos!$C$44,0))</f>
        <v>0</v>
      </c>
      <c r="FE93" s="1">
        <f>IF(Supuestos!$D$3+CU1&lt;100,$BL$9*Supuestos!$C$44,IF(Supuestos!$D$3+CU1=100,$BL$9*Supuestos!$C$44,0))</f>
        <v>0</v>
      </c>
      <c r="FF93" s="1">
        <f>IF(Supuestos!$D$3+CV1&lt;100,$BL$9*Supuestos!$C$44,IF(Supuestos!$D$3+CV1=100,$BL$9*Supuestos!$C$44,0))</f>
        <v>0</v>
      </c>
      <c r="FG93" s="1">
        <f>IF(Supuestos!$D$3+CW1&lt;100,$BL$9*Supuestos!$C$44,IF(Supuestos!$D$3+CW1=100,$BL$9*Supuestos!$C$44,0))</f>
        <v>0</v>
      </c>
      <c r="FH93" s="1">
        <f>IF(Supuestos!$D$3+CX1&lt;100,$BL$9*Supuestos!$C$44,IF(Supuestos!$D$3+CX1=100,$BL$9*Supuestos!$C$44,0))</f>
        <v>0</v>
      </c>
      <c r="FI93" s="1">
        <f>IF(Supuestos!$D$3+CY1&lt;100,$BL$9*Supuestos!$C$44,IF(Supuestos!$D$3+CY1=100,$BL$9*Supuestos!$C$44,0))</f>
        <v>0</v>
      </c>
      <c r="FJ93" s="1">
        <f>IF(Supuestos!$D$3+CZ1&lt;100,$BL$9*Supuestos!$C$44,IF(Supuestos!$D$3+CZ1=100,$BL$9*Supuestos!$C$44,0))</f>
        <v>0</v>
      </c>
      <c r="FK93" s="1">
        <f>IF(Supuestos!$D$3+DA1&lt;100,$BL$9*Supuestos!$C$44,IF(Supuestos!$D$3+DA1=100,$BL$9*Supuestos!$C$44,0))</f>
        <v>0</v>
      </c>
      <c r="FL93" s="1">
        <f>IF(Supuestos!$D$3+DB1&lt;100,$BL$9*Supuestos!$C$44,IF(Supuestos!$D$3+DB1=100,$BL$9*Supuestos!$C$44,0))</f>
        <v>0</v>
      </c>
      <c r="FM93" s="1">
        <f>IF(Supuestos!$D$3+DC1&lt;100,$BL$9*Supuestos!$C$44,IF(Supuestos!$D$3+DC1=100,$BL$9*Supuestos!$C$44,0))</f>
        <v>0</v>
      </c>
      <c r="FN93" s="1">
        <f>IF(Supuestos!$D$3+DD1&lt;100,$BL$9*Supuestos!$C$44,IF(Supuestos!$D$3+DD1=100,$BL$9*Supuestos!$C$44,0))</f>
        <v>0</v>
      </c>
      <c r="FO93" s="1">
        <f>IF(Supuestos!$D$3+DE1&lt;100,$BL$9*Supuestos!$C$44,IF(Supuestos!$D$3+DE1=100,$BL$9*Supuestos!$C$44,0))</f>
        <v>0</v>
      </c>
      <c r="FP93" s="1">
        <f>IF(Supuestos!$D$3+DF1&lt;100,$BL$9*Supuestos!$C$44,IF(Supuestos!$D$3+DF1=100,$BL$9*Supuestos!$C$44,0))</f>
        <v>0</v>
      </c>
      <c r="FQ93" s="1">
        <f>IF(Supuestos!$D$3+DG1&lt;100,$BL$9*Supuestos!$C$44,IF(Supuestos!$D$3+DG1=100,$BL$9*Supuestos!$C$44,0))</f>
        <v>0</v>
      </c>
      <c r="FR93" s="1">
        <f>IF(Supuestos!$D$3+DH1&lt;100,$BL$9*Supuestos!$C$44,IF(Supuestos!$D$3+DH1=100,$BL$9*Supuestos!$C$44,0))</f>
        <v>0</v>
      </c>
      <c r="FS93" s="1">
        <f>IF(Supuestos!$D$3+DI1&lt;100,$BL$9*Supuestos!$C$44,IF(Supuestos!$D$3+DI1=100,$BL$9*Supuestos!$C$44,0))</f>
        <v>0</v>
      </c>
      <c r="FT93" s="1">
        <f>IF(Supuestos!$D$3+DJ1&lt;100,$BL$9*Supuestos!$C$44,IF(Supuestos!$D$3+DJ1=100,$BL$9*Supuestos!$C$44,0))</f>
        <v>0</v>
      </c>
      <c r="FU93" s="1">
        <f>IF(Supuestos!$D$3+DK1&lt;100,$BL$9*Supuestos!$C$44,IF(Supuestos!$D$3+DK1=100,$BL$9*Supuestos!$C$44,0))</f>
        <v>0</v>
      </c>
      <c r="FV93" s="1">
        <f>IF(Supuestos!$D$3+DL1&lt;100,$BL$9*Supuestos!$C$44,IF(Supuestos!$D$3+DL1=100,$BL$9*Supuestos!$C$44,0))</f>
        <v>0</v>
      </c>
      <c r="FW93" s="1">
        <f>IF(Supuestos!$D$3+DM1&lt;100,$BL$9*Supuestos!$C$44,IF(Supuestos!$D$3+DM1=100,$BL$9*Supuestos!$C$44,0))</f>
        <v>0</v>
      </c>
      <c r="FX93" s="1">
        <f>IF(Supuestos!$D$3+DN1&lt;100,$BL$9*Supuestos!$C$44,IF(Supuestos!$D$3+DN1=100,$BL$9*Supuestos!$C$44,0))</f>
        <v>0</v>
      </c>
      <c r="FY93" s="1">
        <f>IF(Supuestos!$D$3+DO1&lt;100,$BL$9*Supuestos!$C$44,IF(Supuestos!$D$3+DO1=100,$BL$9*Supuestos!$C$44,0))</f>
        <v>0</v>
      </c>
      <c r="FZ93" s="1">
        <f>IF(Supuestos!$D$3+DP1&lt;100,$BL$9*Supuestos!$C$44,IF(Supuestos!$D$3+DP1=100,$BL$9*Supuestos!$C$44,0))</f>
        <v>0</v>
      </c>
      <c r="GA93" s="1">
        <f>IF(Supuestos!$D$3+DQ1&lt;100,$BL$9*Supuestos!$C$44,IF(Supuestos!$D$3+DQ1=100,$BL$9*Supuestos!$C$44,0))</f>
        <v>0</v>
      </c>
      <c r="GB93" s="1">
        <f>IF(Supuestos!$D$3+DR1&lt;100,$BL$9*Supuestos!$C$44,IF(Supuestos!$D$3+DR1=100,$BL$9*Supuestos!$C$44,0))</f>
        <v>0</v>
      </c>
      <c r="GC93" s="1">
        <f>IF(Supuestos!$D$3+DS1&lt;100,$BL$9*Supuestos!$C$44,IF(Supuestos!$D$3+DS1=100,$BL$9*Supuestos!$C$44,0))</f>
        <v>0</v>
      </c>
      <c r="GD93" s="1">
        <f>IF(Supuestos!$D$3+DT1&lt;100,$BL$9*Supuestos!$C$44,IF(Supuestos!$D$3+DT1=100,$BL$9*Supuestos!$C$44,0))</f>
        <v>0</v>
      </c>
      <c r="GE93" s="1">
        <f>IF(Supuestos!$D$3+DU1&lt;100,$BL$9*Supuestos!$C$44,IF(Supuestos!$D$3+DU1=100,$BL$9*Supuestos!$C$44,0))</f>
        <v>0</v>
      </c>
      <c r="GF93" s="1">
        <f>IF(Supuestos!$D$3+DV1&lt;100,$BL$9*Supuestos!$C$44,IF(Supuestos!$D$3+DV1=100,$BL$9*Supuestos!$C$44,0))</f>
        <v>0</v>
      </c>
      <c r="GG93" s="1">
        <f>IF(Supuestos!$D$3+DW1&lt;100,$BL$9*Supuestos!$C$44,IF(Supuestos!$D$3+DW1=100,$BL$9*Supuestos!$C$44,0))</f>
        <v>0</v>
      </c>
      <c r="GH93" s="1">
        <f>IF(Supuestos!$D$3+DX1&lt;100,$BL$9*Supuestos!$C$44,IF(Supuestos!$D$3+DX1=100,$BL$9*Supuestos!$C$44,0))</f>
        <v>0</v>
      </c>
      <c r="GI93" s="1">
        <f>IF(Supuestos!$D$3+DY1&lt;100,$BL$9*Supuestos!$C$44,IF(Supuestos!$D$3+DY1=100,$BL$9*Supuestos!$C$44,0))</f>
        <v>0</v>
      </c>
      <c r="GJ93" s="1">
        <f>IF(Supuestos!$D$3+DZ1&lt;100,$BL$9*Supuestos!$C$44,IF(Supuestos!$D$3+DZ1=100,$BL$9*Supuestos!$C$44,0))</f>
        <v>0</v>
      </c>
      <c r="GK93" s="1">
        <f>IF(Supuestos!$D$3+EA1&lt;100,$BL$9*Supuestos!$C$44,IF(Supuestos!$D$3+EA1=100,$BL$9*Supuestos!$C$44,0))</f>
        <v>0</v>
      </c>
      <c r="GL93" s="1">
        <f>IF(Supuestos!$D$3+EB1&lt;100,$BL$9*Supuestos!$C$44,IF(Supuestos!$D$3+EB1=100,$BL$9*Supuestos!$C$44,0))</f>
        <v>0</v>
      </c>
      <c r="GM93" s="1">
        <f>IF(Supuestos!$D$3+EC1&lt;100,$BL$9*Supuestos!$C$44,IF(Supuestos!$D$3+EC1=100,$BL$9*Supuestos!$C$44,0))</f>
        <v>0</v>
      </c>
      <c r="GN93" s="1">
        <f>IF(Supuestos!$D$3+ED1&lt;100,$BL$9*Supuestos!$C$44,IF(Supuestos!$D$3+ED1=100,$BL$9*Supuestos!$C$44,0))</f>
        <v>0</v>
      </c>
      <c r="GO93" s="1">
        <f>IF(Supuestos!$D$3+EE1&lt;100,$BL$9*Supuestos!$C$44,IF(Supuestos!$D$3+EE1=100,$BL$9*Supuestos!$C$44,0))</f>
        <v>0</v>
      </c>
      <c r="GP93" s="1">
        <f>IF(Supuestos!$D$3+EF1&lt;100,$BL$9*Supuestos!$C$44,IF(Supuestos!$D$3+EF1=100,$BL$9*Supuestos!$C$44,0))</f>
        <v>0</v>
      </c>
      <c r="GQ93" s="1">
        <f>IF(Supuestos!$D$3+EG1&lt;100,$BL$9*Supuestos!$C$44,IF(Supuestos!$D$3+EG1=100,$BL$9*Supuestos!$C$44,0))</f>
        <v>0</v>
      </c>
      <c r="GR93" s="1">
        <f>IF(Supuestos!$D$3+EH1&lt;100,$BL$9*Supuestos!$C$44,IF(Supuestos!$D$3+EH1=100,$BL$9*Supuestos!$C$44,0))</f>
        <v>0</v>
      </c>
      <c r="GS93" s="1">
        <f>IF(Supuestos!$D$3+EI1&lt;100,$BL$9*Supuestos!$C$44,IF(Supuestos!$D$3+EI1=100,$BL$9*Supuestos!$C$44,0))</f>
        <v>0</v>
      </c>
      <c r="GT93" s="1">
        <f>IF(Supuestos!$D$3+EJ1&lt;100,$BL$9*Supuestos!$C$44,IF(Supuestos!$D$3+EJ1=100,$BL$9*Supuestos!$C$44,0))</f>
        <v>0</v>
      </c>
      <c r="GU93" s="1">
        <f>IF(Supuestos!$D$3+EK1&lt;100,$BL$9*Supuestos!$C$44,IF(Supuestos!$D$3+EK1=100,$BL$9*Supuestos!$C$44,0))</f>
        <v>0</v>
      </c>
      <c r="GV93" s="1">
        <f>IF(Supuestos!$D$3+EL1&lt;100,$BL$9*Supuestos!$C$44,IF(Supuestos!$D$3+EL1=100,$BL$9*Supuestos!$C$44,0))</f>
        <v>0</v>
      </c>
      <c r="GW93" s="1">
        <f>IF(Supuestos!$D$3+EM1&lt;100,$BL$9*Supuestos!$C$44,IF(Supuestos!$D$3+EM1=100,$BL$9*Supuestos!$C$44,0))</f>
        <v>0</v>
      </c>
      <c r="GX93" s="1">
        <f>IF(Supuestos!$D$3+EN1&lt;100,$BL$9*Supuestos!$C$44,IF(Supuestos!$D$3+EN1=100,$BL$9*Supuestos!$C$44,0))</f>
        <v>0</v>
      </c>
      <c r="GY93" s="1">
        <f>IF(Supuestos!$D$3+EO1&lt;100,$BL$9*Supuestos!$C$44,IF(Supuestos!$D$3+EO1=100,$BL$9*Supuestos!$C$44,0))</f>
        <v>0</v>
      </c>
      <c r="GZ93" s="1">
        <f>IF(Supuestos!$D$3+EP1&lt;100,$BL$9*Supuestos!$C$44,IF(Supuestos!$D$3+EP1=100,$BL$9*Supuestos!$C$44,0))</f>
        <v>0</v>
      </c>
      <c r="HA93" s="1">
        <f>IF(Supuestos!$D$3+EQ1&lt;100,$BL$9*Supuestos!$C$44,IF(Supuestos!$D$3+EQ1=100,$BL$9*Supuestos!$C$44,0))</f>
        <v>0</v>
      </c>
      <c r="HB93" s="1">
        <f>IF(Supuestos!$D$3+ER1&lt;100,$BL$9*Supuestos!$C$44,IF(Supuestos!$D$3+ER1=100,$BL$9*Supuestos!$C$44,0))</f>
        <v>0</v>
      </c>
      <c r="HC93" s="1">
        <f>IF(Supuestos!$D$3+ES1&lt;100,$BL$9*Supuestos!$C$44,IF(Supuestos!$D$3+ES1=100,$BL$9*Supuestos!$C$44,0))</f>
        <v>0</v>
      </c>
      <c r="HD93" s="1">
        <f>IF(Supuestos!$D$3+ET1&lt;100,$BL$9*Supuestos!$C$44,IF(Supuestos!$D$3+ET1=100,$BL$9*Supuestos!$C$44,0))</f>
        <v>0</v>
      </c>
      <c r="HE93" s="1">
        <f>IF(Supuestos!$D$3+EU1&lt;100,$BL$9*Supuestos!$C$44,IF(Supuestos!$D$3+EU1=100,$BL$9*Supuestos!$C$44,0))</f>
        <v>0</v>
      </c>
      <c r="HF93" s="1">
        <f>IF(Supuestos!$D$3+EV1&lt;100,$BL$9*Supuestos!$C$44,IF(Supuestos!$D$3+EV1=100,$BL$9*Supuestos!$C$44,0))</f>
        <v>0</v>
      </c>
      <c r="HG93" s="1">
        <f>IF(Supuestos!$D$3+EW1&lt;100,$BL$9*Supuestos!$C$44,IF(Supuestos!$D$3+EW1=100,$BL$9*Supuestos!$C$44,0))</f>
        <v>0</v>
      </c>
      <c r="HH93" s="1">
        <f>IF(Supuestos!$D$3+EX1&lt;100,$BL$9*Supuestos!$C$44,IF(Supuestos!$D$3+EX1=100,$BL$9*Supuestos!$C$44,0))</f>
        <v>0</v>
      </c>
      <c r="HI93" s="1">
        <f>IF(Supuestos!$D$3+EY1&lt;100,$BL$9*Supuestos!$C$44,IF(Supuestos!$D$3+EY1=100,$BL$9*Supuestos!$C$44,0))</f>
        <v>0</v>
      </c>
      <c r="HJ93" s="1">
        <f>IF(Supuestos!$D$3+EZ1&lt;100,$BL$9*Supuestos!$C$44,IF(Supuestos!$D$3+EZ1=100,$BL$9*Supuestos!$C$44,0))</f>
        <v>0</v>
      </c>
      <c r="HK93" s="1">
        <f>IF(Supuestos!$D$3+FA1&lt;100,$BL$9*Supuestos!$C$44,IF(Supuestos!$D$3+FA1=100,$BL$9*Supuestos!$C$44,0))</f>
        <v>0</v>
      </c>
      <c r="HL93" s="1">
        <f>IF(Supuestos!$D$3+FB1&lt;100,$BL$9*Supuestos!$C$44,IF(Supuestos!$D$3+FB1=100,$BL$9*Supuestos!$C$44,0))</f>
        <v>0</v>
      </c>
      <c r="HM93" s="1">
        <f>IF(Supuestos!$D$3+FC1&lt;100,$BL$9*Supuestos!$C$44,IF(Supuestos!$D$3+FC1=100,$BL$9*Supuestos!$C$44,0))</f>
        <v>0</v>
      </c>
      <c r="HN93" s="1">
        <f>IF(Supuestos!$D$3+FD1&lt;100,$BL$9*Supuestos!$C$44,IF(Supuestos!$D$3+FD1=100,$BL$9*Supuestos!$C$44,0))</f>
        <v>0</v>
      </c>
      <c r="HO93" s="1">
        <f>IF(Supuestos!$D$3+FE1&lt;100,$BL$9*Supuestos!$C$44,IF(Supuestos!$D$3+FE1=100,$BL$9*Supuestos!$C$44,0))</f>
        <v>0</v>
      </c>
      <c r="HP93" s="1">
        <f>IF(Supuestos!$D$3+FF1&lt;100,$BL$9*Supuestos!$C$44,IF(Supuestos!$D$3+FF1=100,$BL$9*Supuestos!$C$44,0))</f>
        <v>0</v>
      </c>
    </row>
    <row r="94" spans="1:230" x14ac:dyDescent="0.35">
      <c r="A94" s="128">
        <v>63</v>
      </c>
      <c r="BL94" s="129"/>
      <c r="BM94" s="1">
        <f>BM$9*Supuestos!$D$3*Supuestos!$C$44</f>
        <v>0</v>
      </c>
      <c r="BN94" s="1">
        <f>IF(Supuestos!$D$3+C1&lt;100,$BM$9*Supuestos!$C$44,IF(Supuestos!$D$3+C1=100,$BM$9*Supuestos!$C$44,0))</f>
        <v>0</v>
      </c>
      <c r="BO94" s="1">
        <f>IF(Supuestos!$D$3+D1&lt;100,$BM$9*Supuestos!$C$44,IF(Supuestos!$D$3+D1=100,$BM$9*Supuestos!$C$44,0))</f>
        <v>0</v>
      </c>
      <c r="BP94" s="1">
        <f>IF(Supuestos!$D$3+E1&lt;100,$BM$9*Supuestos!$C$44,IF(Supuestos!$D$3+E1=100,$BM$9*Supuestos!$C$44,0))</f>
        <v>0</v>
      </c>
      <c r="BQ94" s="1">
        <f>IF(Supuestos!$D$3+F1&lt;100,$BM$9*Supuestos!$C$44,IF(Supuestos!$D$3+F1=100,$BM$9*Supuestos!$C$44,0))</f>
        <v>0</v>
      </c>
      <c r="BR94" s="1">
        <f>IF(Supuestos!$D$3+G1&lt;100,$BM$9*Supuestos!$C$44,IF(Supuestos!$D$3+G1=100,$BM$9*Supuestos!$C$44,0))</f>
        <v>0</v>
      </c>
      <c r="BS94" s="1">
        <f>IF(Supuestos!$D$3+H1&lt;100,$BM$9*Supuestos!$C$44,IF(Supuestos!$D$3+H1=100,$BM$9*Supuestos!$C$44,0))</f>
        <v>0</v>
      </c>
      <c r="BT94" s="1">
        <f>IF(Supuestos!$D$3+I1&lt;100,$BM$9*Supuestos!$C$44,IF(Supuestos!$D$3+I1=100,$BM$9*Supuestos!$C$44,0))</f>
        <v>0</v>
      </c>
      <c r="BU94" s="1">
        <f>IF(Supuestos!$D$3+J1&lt;100,$BM$9*Supuestos!$C$44,IF(Supuestos!$D$3+J1=100,$BM$9*Supuestos!$C$44,0))</f>
        <v>0</v>
      </c>
      <c r="BV94" s="1">
        <f>IF(Supuestos!$D$3+K1&lt;100,$BM$9*Supuestos!$C$44,IF(Supuestos!$D$3+K1=100,$BM$9*Supuestos!$C$44,0))</f>
        <v>0</v>
      </c>
      <c r="BW94" s="1">
        <f>IF(Supuestos!$D$3+L1&lt;100,$BM$9*Supuestos!$C$44,IF(Supuestos!$D$3+L1=100,$BM$9*Supuestos!$C$44,0))</f>
        <v>0</v>
      </c>
      <c r="BX94" s="1">
        <f>IF(Supuestos!$D$3+M1&lt;100,$BM$9*Supuestos!$C$44,IF(Supuestos!$D$3+M1=100,$BM$9*Supuestos!$C$44,0))</f>
        <v>0</v>
      </c>
      <c r="BY94" s="1">
        <f>IF(Supuestos!$D$3+N1&lt;100,$BM$9*Supuestos!$C$44,IF(Supuestos!$D$3+N1=100,$BM$9*Supuestos!$C$44,0))</f>
        <v>0</v>
      </c>
      <c r="BZ94" s="1">
        <f>IF(Supuestos!$D$3+O1&lt;100,$BM$9*Supuestos!$C$44,IF(Supuestos!$D$3+O1=100,$BM$9*Supuestos!$C$44,0))</f>
        <v>0</v>
      </c>
      <c r="CA94" s="1">
        <f>IF(Supuestos!$D$3+P1&lt;100,$BM$9*Supuestos!$C$44,IF(Supuestos!$D$3+P1=100,$BM$9*Supuestos!$C$44,0))</f>
        <v>0</v>
      </c>
      <c r="CB94" s="1">
        <f>IF(Supuestos!$D$3+Q1&lt;100,$BM$9*Supuestos!$C$44,IF(Supuestos!$D$3+Q1=100,$BM$9*Supuestos!$C$44,0))</f>
        <v>0</v>
      </c>
      <c r="CC94" s="1">
        <f>IF(Supuestos!$D$3+R1&lt;100,$BM$9*Supuestos!$C$44,IF(Supuestos!$D$3+R1=100,$BM$9*Supuestos!$C$44,0))</f>
        <v>0</v>
      </c>
      <c r="CD94" s="1">
        <f>IF(Supuestos!$D$3+S1&lt;100,$BM$9*Supuestos!$C$44,IF(Supuestos!$D$3+S1=100,$BM$9*Supuestos!$C$44,0))</f>
        <v>0</v>
      </c>
      <c r="CE94" s="1">
        <f>IF(Supuestos!$D$3+T1&lt;100,$BM$9*Supuestos!$C$44,IF(Supuestos!$D$3+T1=100,$BM$9*Supuestos!$C$44,0))</f>
        <v>0</v>
      </c>
      <c r="CF94" s="1">
        <f>IF(Supuestos!$D$3+U1&lt;100,$BM$9*Supuestos!$C$44,IF(Supuestos!$D$3+U1=100,$BM$9*Supuestos!$C$44,0))</f>
        <v>0</v>
      </c>
      <c r="CG94" s="1">
        <f>IF(Supuestos!$D$3+V1&lt;100,$BM$9*Supuestos!$C$44,IF(Supuestos!$D$3+V1=100,$BM$9*Supuestos!$C$44,0))</f>
        <v>0</v>
      </c>
      <c r="CH94" s="1">
        <f>IF(Supuestos!$D$3+W1&lt;100,$BM$9*Supuestos!$C$44,IF(Supuestos!$D$3+W1=100,$BM$9*Supuestos!$C$44,0))</f>
        <v>0</v>
      </c>
      <c r="CI94" s="1">
        <f>IF(Supuestos!$D$3+X1&lt;100,$BM$9*Supuestos!$C$44,IF(Supuestos!$D$3+X1=100,$BM$9*Supuestos!$C$44,0))</f>
        <v>0</v>
      </c>
      <c r="CJ94" s="1">
        <f>IF(Supuestos!$D$3+Y1&lt;100,$BM$9*Supuestos!$C$44,IF(Supuestos!$D$3+Y1=100,$BM$9*Supuestos!$C$44,0))</f>
        <v>0</v>
      </c>
      <c r="CK94" s="1">
        <f>IF(Supuestos!$D$3+Z1&lt;100,$BM$9*Supuestos!$C$44,IF(Supuestos!$D$3+Z1=100,$BM$9*Supuestos!$C$44,0))</f>
        <v>0</v>
      </c>
      <c r="CL94" s="1">
        <f>IF(Supuestos!$D$3+AA1&lt;100,$BM$9*Supuestos!$C$44,IF(Supuestos!$D$3+AA1=100,$BM$9*Supuestos!$C$44,0))</f>
        <v>0</v>
      </c>
      <c r="CM94" s="1">
        <f>IF(Supuestos!$D$3+AB1&lt;100,$BM$9*Supuestos!$C$44,IF(Supuestos!$D$3+AB1=100,$BM$9*Supuestos!$C$44,0))</f>
        <v>0</v>
      </c>
      <c r="CN94" s="1">
        <f>IF(Supuestos!$D$3+AC1&lt;100,$BM$9*Supuestos!$C$44,IF(Supuestos!$D$3+AC1=100,$BM$9*Supuestos!$C$44,0))</f>
        <v>0</v>
      </c>
      <c r="CO94" s="1">
        <f>IF(Supuestos!$D$3+AD1&lt;100,$BM$9*Supuestos!$C$44,IF(Supuestos!$D$3+AD1=100,$BM$9*Supuestos!$C$44,0))</f>
        <v>0</v>
      </c>
      <c r="CP94" s="1">
        <f>IF(Supuestos!$D$3+AE1&lt;100,$BM$9*Supuestos!$C$44,IF(Supuestos!$D$3+AE1=100,$BM$9*Supuestos!$C$44,0))</f>
        <v>0</v>
      </c>
      <c r="CQ94" s="1">
        <f>IF(Supuestos!$D$3+AF1&lt;100,$BM$9*Supuestos!$C$44,IF(Supuestos!$D$3+AF1=100,$BM$9*Supuestos!$C$44,0))</f>
        <v>0</v>
      </c>
      <c r="CR94" s="1">
        <f>IF(Supuestos!$D$3+AG1&lt;100,$BM$9*Supuestos!$C$44,IF(Supuestos!$D$3+AG1=100,$BM$9*Supuestos!$C$44,0))</f>
        <v>0</v>
      </c>
      <c r="CS94" s="1">
        <f>IF(Supuestos!$D$3+AH1&lt;100,$BM$9*Supuestos!$C$44,IF(Supuestos!$D$3+AH1=100,$BM$9*Supuestos!$C$44,0))</f>
        <v>0</v>
      </c>
      <c r="CT94" s="1">
        <f>IF(Supuestos!$D$3+AI1&lt;100,$BM$9*Supuestos!$C$44,IF(Supuestos!$D$3+AI1=100,$BM$9*Supuestos!$C$44,0))</f>
        <v>0</v>
      </c>
      <c r="CU94" s="1">
        <f>IF(Supuestos!$D$3+AJ1&lt;100,$BM$9*Supuestos!$C$44,IF(Supuestos!$D$3+AJ1=100,$BM$9*Supuestos!$C$44,0))</f>
        <v>0</v>
      </c>
      <c r="CV94" s="1">
        <f>IF(Supuestos!$D$3+AK1&lt;100,$BM$9*Supuestos!$C$44,IF(Supuestos!$D$3+AK1=100,$BM$9*Supuestos!$C$44,0))</f>
        <v>0</v>
      </c>
      <c r="CW94" s="1">
        <f>IF(Supuestos!$D$3+AL1&lt;100,$BM$9*Supuestos!$C$44,IF(Supuestos!$D$3+AL1=100,$BM$9*Supuestos!$C$44,0))</f>
        <v>0</v>
      </c>
      <c r="CX94" s="1">
        <f>IF(Supuestos!$D$3+AM1&lt;100,$BM$9*Supuestos!$C$44,IF(Supuestos!$D$3+AM1=100,$BM$9*Supuestos!$C$44,0))</f>
        <v>0</v>
      </c>
      <c r="EZ94" s="1">
        <f>IF(Supuestos!$D$3+CO1&lt;100,$BM$9*Supuestos!$C$44,IF(Supuestos!$D$3+CO1=100,$BM$9*Supuestos!$C$44,0))</f>
        <v>0</v>
      </c>
      <c r="FA94" s="1">
        <f>IF(Supuestos!$D$3+CP1&lt;100,$BM$9*Supuestos!$C$44,IF(Supuestos!$D$3+CP1=100,$BM$9*Supuestos!$C$44,0))</f>
        <v>0</v>
      </c>
      <c r="FB94" s="1">
        <f>IF(Supuestos!$D$3+CQ1&lt;100,$BM$9*Supuestos!$C$44,IF(Supuestos!$D$3+CQ1=100,$BM$9*Supuestos!$C$44,0))</f>
        <v>0</v>
      </c>
      <c r="FC94" s="1">
        <f>IF(Supuestos!$D$3+CR1&lt;100,$BM$9*Supuestos!$C$44,IF(Supuestos!$D$3+CR1=100,$BM$9*Supuestos!$C$44,0))</f>
        <v>0</v>
      </c>
      <c r="FD94" s="1">
        <f>IF(Supuestos!$D$3+CS1&lt;100,$BM$9*Supuestos!$C$44,IF(Supuestos!$D$3+CS1=100,$BM$9*Supuestos!$C$44,0))</f>
        <v>0</v>
      </c>
      <c r="FE94" s="1">
        <f>IF(Supuestos!$D$3+CT1&lt;100,$BM$9*Supuestos!$C$44,IF(Supuestos!$D$3+CT1=100,$BM$9*Supuestos!$C$44,0))</f>
        <v>0</v>
      </c>
      <c r="FF94" s="1">
        <f>IF(Supuestos!$D$3+CU1&lt;100,$BM$9*Supuestos!$C$44,IF(Supuestos!$D$3+CU1=100,$BM$9*Supuestos!$C$44,0))</f>
        <v>0</v>
      </c>
      <c r="FG94" s="1">
        <f>IF(Supuestos!$D$3+CV1&lt;100,$BM$9*Supuestos!$C$44,IF(Supuestos!$D$3+CV1=100,$BM$9*Supuestos!$C$44,0))</f>
        <v>0</v>
      </c>
      <c r="FH94" s="1">
        <f>IF(Supuestos!$D$3+CW1&lt;100,$BM$9*Supuestos!$C$44,IF(Supuestos!$D$3+CW1=100,$BM$9*Supuestos!$C$44,0))</f>
        <v>0</v>
      </c>
      <c r="FI94" s="1">
        <f>IF(Supuestos!$D$3+CX1&lt;100,$BM$9*Supuestos!$C$44,IF(Supuestos!$D$3+CX1=100,$BM$9*Supuestos!$C$44,0))</f>
        <v>0</v>
      </c>
      <c r="FJ94" s="1">
        <f>IF(Supuestos!$D$3+CY1&lt;100,$BM$9*Supuestos!$C$44,IF(Supuestos!$D$3+CY1=100,$BM$9*Supuestos!$C$44,0))</f>
        <v>0</v>
      </c>
      <c r="FK94" s="1">
        <f>IF(Supuestos!$D$3+CZ1&lt;100,$BM$9*Supuestos!$C$44,IF(Supuestos!$D$3+CZ1=100,$BM$9*Supuestos!$C$44,0))</f>
        <v>0</v>
      </c>
      <c r="FL94" s="1">
        <f>IF(Supuestos!$D$3+DA1&lt;100,$BM$9*Supuestos!$C$44,IF(Supuestos!$D$3+DA1=100,$BM$9*Supuestos!$C$44,0))</f>
        <v>0</v>
      </c>
      <c r="FM94" s="1">
        <f>IF(Supuestos!$D$3+DB1&lt;100,$BM$9*Supuestos!$C$44,IF(Supuestos!$D$3+DB1=100,$BM$9*Supuestos!$C$44,0))</f>
        <v>0</v>
      </c>
      <c r="FN94" s="1">
        <f>IF(Supuestos!$D$3+DC1&lt;100,$BM$9*Supuestos!$C$44,IF(Supuestos!$D$3+DC1=100,$BM$9*Supuestos!$C$44,0))</f>
        <v>0</v>
      </c>
      <c r="FO94" s="1">
        <f>IF(Supuestos!$D$3+DD1&lt;100,$BM$9*Supuestos!$C$44,IF(Supuestos!$D$3+DD1=100,$BM$9*Supuestos!$C$44,0))</f>
        <v>0</v>
      </c>
      <c r="FP94" s="1">
        <f>IF(Supuestos!$D$3+DE1&lt;100,$BM$9*Supuestos!$C$44,IF(Supuestos!$D$3+DE1=100,$BM$9*Supuestos!$C$44,0))</f>
        <v>0</v>
      </c>
      <c r="FQ94" s="1">
        <f>IF(Supuestos!$D$3+DF1&lt;100,$BM$9*Supuestos!$C$44,IF(Supuestos!$D$3+DF1=100,$BM$9*Supuestos!$C$44,0))</f>
        <v>0</v>
      </c>
      <c r="FR94" s="1">
        <f>IF(Supuestos!$D$3+DG1&lt;100,$BM$9*Supuestos!$C$44,IF(Supuestos!$D$3+DG1=100,$BM$9*Supuestos!$C$44,0))</f>
        <v>0</v>
      </c>
      <c r="FS94" s="1">
        <f>IF(Supuestos!$D$3+DH1&lt;100,$BM$9*Supuestos!$C$44,IF(Supuestos!$D$3+DH1=100,$BM$9*Supuestos!$C$44,0))</f>
        <v>0</v>
      </c>
      <c r="FT94" s="1">
        <f>IF(Supuestos!$D$3+DI1&lt;100,$BM$9*Supuestos!$C$44,IF(Supuestos!$D$3+DI1=100,$BM$9*Supuestos!$C$44,0))</f>
        <v>0</v>
      </c>
      <c r="FU94" s="1">
        <f>IF(Supuestos!$D$3+DJ1&lt;100,$BM$9*Supuestos!$C$44,IF(Supuestos!$D$3+DJ1=100,$BM$9*Supuestos!$C$44,0))</f>
        <v>0</v>
      </c>
      <c r="FV94" s="1">
        <f>IF(Supuestos!$D$3+DK1&lt;100,$BM$9*Supuestos!$C$44,IF(Supuestos!$D$3+DK1=100,$BM$9*Supuestos!$C$44,0))</f>
        <v>0</v>
      </c>
      <c r="FW94" s="1">
        <f>IF(Supuestos!$D$3+DL1&lt;100,$BM$9*Supuestos!$C$44,IF(Supuestos!$D$3+DL1=100,$BM$9*Supuestos!$C$44,0))</f>
        <v>0</v>
      </c>
      <c r="FX94" s="1">
        <f>IF(Supuestos!$D$3+DM1&lt;100,$BM$9*Supuestos!$C$44,IF(Supuestos!$D$3+DM1=100,$BM$9*Supuestos!$C$44,0))</f>
        <v>0</v>
      </c>
      <c r="FY94" s="1">
        <f>IF(Supuestos!$D$3+DN1&lt;100,$BM$9*Supuestos!$C$44,IF(Supuestos!$D$3+DN1=100,$BM$9*Supuestos!$C$44,0))</f>
        <v>0</v>
      </c>
      <c r="FZ94" s="1">
        <f>IF(Supuestos!$D$3+DO1&lt;100,$BM$9*Supuestos!$C$44,IF(Supuestos!$D$3+DO1=100,$BM$9*Supuestos!$C$44,0))</f>
        <v>0</v>
      </c>
      <c r="GA94" s="1">
        <f>IF(Supuestos!$D$3+DP1&lt;100,$BM$9*Supuestos!$C$44,IF(Supuestos!$D$3+DP1=100,$BM$9*Supuestos!$C$44,0))</f>
        <v>0</v>
      </c>
      <c r="GB94" s="1">
        <f>IF(Supuestos!$D$3+DQ1&lt;100,$BM$9*Supuestos!$C$44,IF(Supuestos!$D$3+DQ1=100,$BM$9*Supuestos!$C$44,0))</f>
        <v>0</v>
      </c>
      <c r="GC94" s="1">
        <f>IF(Supuestos!$D$3+DR1&lt;100,$BM$9*Supuestos!$C$44,IF(Supuestos!$D$3+DR1=100,$BM$9*Supuestos!$C$44,0))</f>
        <v>0</v>
      </c>
      <c r="GD94" s="1">
        <f>IF(Supuestos!$D$3+DS1&lt;100,$BM$9*Supuestos!$C$44,IF(Supuestos!$D$3+DS1=100,$BM$9*Supuestos!$C$44,0))</f>
        <v>0</v>
      </c>
      <c r="GE94" s="1">
        <f>IF(Supuestos!$D$3+DT1&lt;100,$BM$9*Supuestos!$C$44,IF(Supuestos!$D$3+DT1=100,$BM$9*Supuestos!$C$44,0))</f>
        <v>0</v>
      </c>
      <c r="GF94" s="1">
        <f>IF(Supuestos!$D$3+DU1&lt;100,$BM$9*Supuestos!$C$44,IF(Supuestos!$D$3+DU1=100,$BM$9*Supuestos!$C$44,0))</f>
        <v>0</v>
      </c>
      <c r="GG94" s="1">
        <f>IF(Supuestos!$D$3+DV1&lt;100,$BM$9*Supuestos!$C$44,IF(Supuestos!$D$3+DV1=100,$BM$9*Supuestos!$C$44,0))</f>
        <v>0</v>
      </c>
      <c r="GH94" s="1">
        <f>IF(Supuestos!$D$3+DW1&lt;100,$BM$9*Supuestos!$C$44,IF(Supuestos!$D$3+DW1=100,$BM$9*Supuestos!$C$44,0))</f>
        <v>0</v>
      </c>
      <c r="GI94" s="1">
        <f>IF(Supuestos!$D$3+DX1&lt;100,$BM$9*Supuestos!$C$44,IF(Supuestos!$D$3+DX1=100,$BM$9*Supuestos!$C$44,0))</f>
        <v>0</v>
      </c>
      <c r="GJ94" s="1">
        <f>IF(Supuestos!$D$3+DY1&lt;100,$BM$9*Supuestos!$C$44,IF(Supuestos!$D$3+DY1=100,$BM$9*Supuestos!$C$44,0))</f>
        <v>0</v>
      </c>
      <c r="GK94" s="1">
        <f>IF(Supuestos!$D$3+DZ1&lt;100,$BM$9*Supuestos!$C$44,IF(Supuestos!$D$3+DZ1=100,$BM$9*Supuestos!$C$44,0))</f>
        <v>0</v>
      </c>
      <c r="GL94" s="1">
        <f>IF(Supuestos!$D$3+EA1&lt;100,$BM$9*Supuestos!$C$44,IF(Supuestos!$D$3+EA1=100,$BM$9*Supuestos!$C$44,0))</f>
        <v>0</v>
      </c>
      <c r="GM94" s="1">
        <f>IF(Supuestos!$D$3+EB1&lt;100,$BM$9*Supuestos!$C$44,IF(Supuestos!$D$3+EB1=100,$BM$9*Supuestos!$C$44,0))</f>
        <v>0</v>
      </c>
      <c r="GN94" s="1">
        <f>IF(Supuestos!$D$3+EC1&lt;100,$BM$9*Supuestos!$C$44,IF(Supuestos!$D$3+EC1=100,$BM$9*Supuestos!$C$44,0))</f>
        <v>0</v>
      </c>
      <c r="GO94" s="1">
        <f>IF(Supuestos!$D$3+ED1&lt;100,$BM$9*Supuestos!$C$44,IF(Supuestos!$D$3+ED1=100,$BM$9*Supuestos!$C$44,0))</f>
        <v>0</v>
      </c>
      <c r="GP94" s="1">
        <f>IF(Supuestos!$D$3+EE1&lt;100,$BM$9*Supuestos!$C$44,IF(Supuestos!$D$3+EE1=100,$BM$9*Supuestos!$C$44,0))</f>
        <v>0</v>
      </c>
      <c r="GQ94" s="1">
        <f>IF(Supuestos!$D$3+EF1&lt;100,$BM$9*Supuestos!$C$44,IF(Supuestos!$D$3+EF1=100,$BM$9*Supuestos!$C$44,0))</f>
        <v>0</v>
      </c>
      <c r="GR94" s="1">
        <f>IF(Supuestos!$D$3+EG1&lt;100,$BM$9*Supuestos!$C$44,IF(Supuestos!$D$3+EG1=100,$BM$9*Supuestos!$C$44,0))</f>
        <v>0</v>
      </c>
      <c r="GS94" s="1">
        <f>IF(Supuestos!$D$3+EH1&lt;100,$BM$9*Supuestos!$C$44,IF(Supuestos!$D$3+EH1=100,$BM$9*Supuestos!$C$44,0))</f>
        <v>0</v>
      </c>
      <c r="GT94" s="1">
        <f>IF(Supuestos!$D$3+EI1&lt;100,$BM$9*Supuestos!$C$44,IF(Supuestos!$D$3+EI1=100,$BM$9*Supuestos!$C$44,0))</f>
        <v>0</v>
      </c>
      <c r="GU94" s="1">
        <f>IF(Supuestos!$D$3+EJ1&lt;100,$BM$9*Supuestos!$C$44,IF(Supuestos!$D$3+EJ1=100,$BM$9*Supuestos!$C$44,0))</f>
        <v>0</v>
      </c>
      <c r="GV94" s="1">
        <f>IF(Supuestos!$D$3+EK1&lt;100,$BM$9*Supuestos!$C$44,IF(Supuestos!$D$3+EK1=100,$BM$9*Supuestos!$C$44,0))</f>
        <v>0</v>
      </c>
      <c r="GW94" s="1">
        <f>IF(Supuestos!$D$3+EL1&lt;100,$BM$9*Supuestos!$C$44,IF(Supuestos!$D$3+EL1=100,$BM$9*Supuestos!$C$44,0))</f>
        <v>0</v>
      </c>
      <c r="GX94" s="1">
        <f>IF(Supuestos!$D$3+EM1&lt;100,$BM$9*Supuestos!$C$44,IF(Supuestos!$D$3+EM1=100,$BM$9*Supuestos!$C$44,0))</f>
        <v>0</v>
      </c>
      <c r="GY94" s="1">
        <f>IF(Supuestos!$D$3+EN1&lt;100,$BM$9*Supuestos!$C$44,IF(Supuestos!$D$3+EN1=100,$BM$9*Supuestos!$C$44,0))</f>
        <v>0</v>
      </c>
      <c r="GZ94" s="1">
        <f>IF(Supuestos!$D$3+EO1&lt;100,$BM$9*Supuestos!$C$44,IF(Supuestos!$D$3+EO1=100,$BM$9*Supuestos!$C$44,0))</f>
        <v>0</v>
      </c>
      <c r="HA94" s="1">
        <f>IF(Supuestos!$D$3+EP1&lt;100,$BM$9*Supuestos!$C$44,IF(Supuestos!$D$3+EP1=100,$BM$9*Supuestos!$C$44,0))</f>
        <v>0</v>
      </c>
      <c r="HB94" s="1">
        <f>IF(Supuestos!$D$3+EQ1&lt;100,$BM$9*Supuestos!$C$44,IF(Supuestos!$D$3+EQ1=100,$BM$9*Supuestos!$C$44,0))</f>
        <v>0</v>
      </c>
      <c r="HC94" s="1">
        <f>IF(Supuestos!$D$3+ER1&lt;100,$BM$9*Supuestos!$C$44,IF(Supuestos!$D$3+ER1=100,$BM$9*Supuestos!$C$44,0))</f>
        <v>0</v>
      </c>
      <c r="HD94" s="1">
        <f>IF(Supuestos!$D$3+ES1&lt;100,$BM$9*Supuestos!$C$44,IF(Supuestos!$D$3+ES1=100,$BM$9*Supuestos!$C$44,0))</f>
        <v>0</v>
      </c>
      <c r="HE94" s="1">
        <f>IF(Supuestos!$D$3+ET1&lt;100,$BM$9*Supuestos!$C$44,IF(Supuestos!$D$3+ET1=100,$BM$9*Supuestos!$C$44,0))</f>
        <v>0</v>
      </c>
      <c r="HF94" s="1">
        <f>IF(Supuestos!$D$3+EU1&lt;100,$BM$9*Supuestos!$C$44,IF(Supuestos!$D$3+EU1=100,$BM$9*Supuestos!$C$44,0))</f>
        <v>0</v>
      </c>
      <c r="HG94" s="1">
        <f>IF(Supuestos!$D$3+EV1&lt;100,$BM$9*Supuestos!$C$44,IF(Supuestos!$D$3+EV1=100,$BM$9*Supuestos!$C$44,0))</f>
        <v>0</v>
      </c>
      <c r="HH94" s="1">
        <f>IF(Supuestos!$D$3+EW1&lt;100,$BM$9*Supuestos!$C$44,IF(Supuestos!$D$3+EW1=100,$BM$9*Supuestos!$C$44,0))</f>
        <v>0</v>
      </c>
      <c r="HI94" s="1">
        <f>IF(Supuestos!$D$3+EX1&lt;100,$BM$9*Supuestos!$C$44,IF(Supuestos!$D$3+EX1=100,$BM$9*Supuestos!$C$44,0))</f>
        <v>0</v>
      </c>
      <c r="HJ94" s="1">
        <f>IF(Supuestos!$D$3+EY1&lt;100,$BM$9*Supuestos!$C$44,IF(Supuestos!$D$3+EY1=100,$BM$9*Supuestos!$C$44,0))</f>
        <v>0</v>
      </c>
      <c r="HK94" s="1">
        <f>IF(Supuestos!$D$3+EZ1&lt;100,$BM$9*Supuestos!$C$44,IF(Supuestos!$D$3+EZ1=100,$BM$9*Supuestos!$C$44,0))</f>
        <v>0</v>
      </c>
      <c r="HL94" s="1">
        <f>IF(Supuestos!$D$3+FA1&lt;100,$BM$9*Supuestos!$C$44,IF(Supuestos!$D$3+FA1=100,$BM$9*Supuestos!$C$44,0))</f>
        <v>0</v>
      </c>
      <c r="HM94" s="1">
        <f>IF(Supuestos!$D$3+FB1&lt;100,$BM$9*Supuestos!$C$44,IF(Supuestos!$D$3+FB1=100,$BM$9*Supuestos!$C$44,0))</f>
        <v>0</v>
      </c>
      <c r="HN94" s="1">
        <f>IF(Supuestos!$D$3+FC1&lt;100,$BM$9*Supuestos!$C$44,IF(Supuestos!$D$3+FC1=100,$BM$9*Supuestos!$C$44,0))</f>
        <v>0</v>
      </c>
      <c r="HO94" s="1">
        <f>IF(Supuestos!$D$3+FD1&lt;100,$BM$9*Supuestos!$C$44,IF(Supuestos!$D$3+FD1=100,$BM$9*Supuestos!$C$44,0))</f>
        <v>0</v>
      </c>
      <c r="HP94" s="1">
        <f>IF(Supuestos!$D$3+FE1&lt;100,$BM$9*Supuestos!$C$44,IF(Supuestos!$D$3+FE1=100,$BM$9*Supuestos!$C$44,0))</f>
        <v>0</v>
      </c>
      <c r="HQ94" s="1">
        <f>IF(Supuestos!$D$3+FF1&lt;100,$BM$9*Supuestos!$C$44,IF(Supuestos!$D$3+FF1=100,$BM$9*Supuestos!$C$44,0))</f>
        <v>0</v>
      </c>
      <c r="HR94" s="1">
        <f>IF(Supuestos!$D$3+FG1&lt;100,$BM$9*Supuestos!$C$44,IF(Supuestos!$D$3+FG1=100,$BM$9*Supuestos!$C$44,0))</f>
        <v>0</v>
      </c>
    </row>
    <row r="95" spans="1:230" x14ac:dyDescent="0.35">
      <c r="A95" s="128">
        <v>64</v>
      </c>
      <c r="BM95" s="129"/>
      <c r="BN95" s="1">
        <f>BN$9*Supuestos!$D$3*Supuestos!$C$44</f>
        <v>0</v>
      </c>
      <c r="BO95" s="1">
        <f>IF(Supuestos!$D$3+C1&lt;100,$BN$9*Supuestos!$C$44,IF(Supuestos!$D$3+C1=100,$BN$9*Supuestos!$C$44,0))</f>
        <v>0</v>
      </c>
      <c r="BP95" s="1">
        <f>IF(Supuestos!$D$3+D1&lt;100,$BN$9*Supuestos!$C$44,IF(Supuestos!$D$3+D1=100,$BN$9*Supuestos!$C$44,0))</f>
        <v>0</v>
      </c>
      <c r="BQ95" s="1">
        <f>IF(Supuestos!$D$3+E1&lt;100,$BN$9*Supuestos!$C$44,IF(Supuestos!$D$3+E1=100,$BN$9*Supuestos!$C$44,0))</f>
        <v>0</v>
      </c>
      <c r="BR95" s="1">
        <f>IF(Supuestos!$D$3+F1&lt;100,$BN$9*Supuestos!$C$44,IF(Supuestos!$D$3+F1=100,$BN$9*Supuestos!$C$44,0))</f>
        <v>0</v>
      </c>
      <c r="BS95" s="1">
        <f>IF(Supuestos!$D$3+G1&lt;100,$BN$9*Supuestos!$C$44,IF(Supuestos!$D$3+G1=100,$BN$9*Supuestos!$C$44,0))</f>
        <v>0</v>
      </c>
      <c r="BT95" s="1">
        <f>IF(Supuestos!$D$3+H1&lt;100,$BN$9*Supuestos!$C$44,IF(Supuestos!$D$3+H1=100,$BN$9*Supuestos!$C$44,0))</f>
        <v>0</v>
      </c>
      <c r="BU95" s="1">
        <f>IF(Supuestos!$D$3+I1&lt;100,$BN$9*Supuestos!$C$44,IF(Supuestos!$D$3+I1=100,$BN$9*Supuestos!$C$44,0))</f>
        <v>0</v>
      </c>
      <c r="BV95" s="1">
        <f>IF(Supuestos!$D$3+J1&lt;100,$BN$9*Supuestos!$C$44,IF(Supuestos!$D$3+J1=100,$BN$9*Supuestos!$C$44,0))</f>
        <v>0</v>
      </c>
      <c r="BW95" s="1">
        <f>IF(Supuestos!$D$3+K1&lt;100,$BN$9*Supuestos!$C$44,IF(Supuestos!$D$3+K1=100,$BN$9*Supuestos!$C$44,0))</f>
        <v>0</v>
      </c>
      <c r="BX95" s="1">
        <f>IF(Supuestos!$D$3+L1&lt;100,$BN$9*Supuestos!$C$44,IF(Supuestos!$D$3+L1=100,$BN$9*Supuestos!$C$44,0))</f>
        <v>0</v>
      </c>
      <c r="BY95" s="1">
        <f>IF(Supuestos!$D$3+M1&lt;100,$BN$9*Supuestos!$C$44,IF(Supuestos!$D$3+M1=100,$BN$9*Supuestos!$C$44,0))</f>
        <v>0</v>
      </c>
      <c r="BZ95" s="1">
        <f>IF(Supuestos!$D$3+N1&lt;100,$BN$9*Supuestos!$C$44,IF(Supuestos!$D$3+N1=100,$BN$9*Supuestos!$C$44,0))</f>
        <v>0</v>
      </c>
      <c r="CA95" s="1">
        <f>IF(Supuestos!$D$3+O1&lt;100,$BN$9*Supuestos!$C$44,IF(Supuestos!$D$3+O1=100,$BN$9*Supuestos!$C$44,0))</f>
        <v>0</v>
      </c>
      <c r="CB95" s="1">
        <f>IF(Supuestos!$D$3+P1&lt;100,$BN$9*Supuestos!$C$44,IF(Supuestos!$D$3+P1=100,$BN$9*Supuestos!$C$44,0))</f>
        <v>0</v>
      </c>
      <c r="CC95" s="1">
        <f>IF(Supuestos!$D$3+Q1&lt;100,$BN$9*Supuestos!$C$44,IF(Supuestos!$D$3+Q1=100,$BN$9*Supuestos!$C$44,0))</f>
        <v>0</v>
      </c>
      <c r="CD95" s="1">
        <f>IF(Supuestos!$D$3+R1&lt;100,$BN$9*Supuestos!$C$44,IF(Supuestos!$D$3+R1=100,$BN$9*Supuestos!$C$44,0))</f>
        <v>0</v>
      </c>
      <c r="CE95" s="1">
        <f>IF(Supuestos!$D$3+S1&lt;100,$BN$9*Supuestos!$C$44,IF(Supuestos!$D$3+S1=100,$BN$9*Supuestos!$C$44,0))</f>
        <v>0</v>
      </c>
      <c r="CF95" s="1">
        <f>IF(Supuestos!$D$3+T1&lt;100,$BN$9*Supuestos!$C$44,IF(Supuestos!$D$3+T1=100,$BN$9*Supuestos!$C$44,0))</f>
        <v>0</v>
      </c>
      <c r="CG95" s="1">
        <f>IF(Supuestos!$D$3+U1&lt;100,$BN$9*Supuestos!$C$44,IF(Supuestos!$D$3+U1=100,$BN$9*Supuestos!$C$44,0))</f>
        <v>0</v>
      </c>
      <c r="CH95" s="1">
        <f>IF(Supuestos!$D$3+V1&lt;100,$BN$9*Supuestos!$C$44,IF(Supuestos!$D$3+V1=100,$BN$9*Supuestos!$C$44,0))</f>
        <v>0</v>
      </c>
      <c r="CI95" s="1">
        <f>IF(Supuestos!$D$3+W1&lt;100,$BN$9*Supuestos!$C$44,IF(Supuestos!$D$3+W1=100,$BN$9*Supuestos!$C$44,0))</f>
        <v>0</v>
      </c>
      <c r="CJ95" s="1">
        <f>IF(Supuestos!$D$3+X1&lt;100,$BN$9*Supuestos!$C$44,IF(Supuestos!$D$3+X1=100,$BN$9*Supuestos!$C$44,0))</f>
        <v>0</v>
      </c>
      <c r="CK95" s="1">
        <f>IF(Supuestos!$D$3+Y1&lt;100,$BN$9*Supuestos!$C$44,IF(Supuestos!$D$3+Y1=100,$BN$9*Supuestos!$C$44,0))</f>
        <v>0</v>
      </c>
      <c r="CL95" s="1">
        <f>IF(Supuestos!$D$3+Z1&lt;100,$BN$9*Supuestos!$C$44,IF(Supuestos!$D$3+Z1=100,$BN$9*Supuestos!$C$44,0))</f>
        <v>0</v>
      </c>
      <c r="CM95" s="1">
        <f>IF(Supuestos!$D$3+AA1&lt;100,$BN$9*Supuestos!$C$44,IF(Supuestos!$D$3+AA1=100,$BN$9*Supuestos!$C$44,0))</f>
        <v>0</v>
      </c>
      <c r="CN95" s="1">
        <f>IF(Supuestos!$D$3+AB1&lt;100,$BN$9*Supuestos!$C$44,IF(Supuestos!$D$3+AB1=100,$BN$9*Supuestos!$C$44,0))</f>
        <v>0</v>
      </c>
      <c r="CO95" s="1">
        <f>IF(Supuestos!$D$3+AC1&lt;100,$BN$9*Supuestos!$C$44,IF(Supuestos!$D$3+AC1=100,$BN$9*Supuestos!$C$44,0))</f>
        <v>0</v>
      </c>
      <c r="CP95" s="1">
        <f>IF(Supuestos!$D$3+AD1&lt;100,$BN$9*Supuestos!$C$44,IF(Supuestos!$D$3+AD1=100,$BN$9*Supuestos!$C$44,0))</f>
        <v>0</v>
      </c>
      <c r="CQ95" s="1">
        <f>IF(Supuestos!$D$3+AE1&lt;100,$BN$9*Supuestos!$C$44,IF(Supuestos!$D$3+AE1=100,$BN$9*Supuestos!$C$44,0))</f>
        <v>0</v>
      </c>
      <c r="CR95" s="1">
        <f>IF(Supuestos!$D$3+AF1&lt;100,$BN$9*Supuestos!$C$44,IF(Supuestos!$D$3+AF1=100,$BN$9*Supuestos!$C$44,0))</f>
        <v>0</v>
      </c>
      <c r="CS95" s="1">
        <f>IF(Supuestos!$D$3+AG1&lt;100,$BN$9*Supuestos!$C$44,IF(Supuestos!$D$3+AG1=100,$BN$9*Supuestos!$C$44,0))</f>
        <v>0</v>
      </c>
      <c r="CT95" s="1">
        <f>IF(Supuestos!$D$3+AH1&lt;100,$BN$9*Supuestos!$C$44,IF(Supuestos!$D$3+AH1=100,$BN$9*Supuestos!$C$44,0))</f>
        <v>0</v>
      </c>
      <c r="CU95" s="1">
        <f>IF(Supuestos!$D$3+AI1&lt;100,$BN$9*Supuestos!$C$44,IF(Supuestos!$D$3+AI1=100,$BN$9*Supuestos!$C$44,0))</f>
        <v>0</v>
      </c>
      <c r="CV95" s="1">
        <f>IF(Supuestos!$D$3+AJ1&lt;100,$BN$9*Supuestos!$C$44,IF(Supuestos!$D$3+AJ1=100,$BN$9*Supuestos!$C$44,0))</f>
        <v>0</v>
      </c>
      <c r="CW95" s="1">
        <f>IF(Supuestos!$D$3+AK1&lt;100,$BN$9*Supuestos!$C$44,IF(Supuestos!$D$3+AK1=100,$BN$9*Supuestos!$C$44,0))</f>
        <v>0</v>
      </c>
      <c r="CX95" s="1">
        <f>IF(Supuestos!$D$3+AL1&lt;100,$BN$9*Supuestos!$C$44,IF(Supuestos!$D$3+AL1=100,$BN$9*Supuestos!$C$44,0))</f>
        <v>0</v>
      </c>
      <c r="EZ95" s="1">
        <f>IF(Supuestos!$D$3+CN1&lt;100,$BN$9*Supuestos!$C$44,IF(Supuestos!$D$3+CN1=100,$BN$9*Supuestos!$C$44,0))</f>
        <v>0</v>
      </c>
      <c r="FA95" s="1">
        <f>IF(Supuestos!$D$3+CO1&lt;100,$BN$9*Supuestos!$C$44,IF(Supuestos!$D$3+CO1=100,$BN$9*Supuestos!$C$44,0))</f>
        <v>0</v>
      </c>
      <c r="FB95" s="1">
        <f>IF(Supuestos!$D$3+CP1&lt;100,$BN$9*Supuestos!$C$44,IF(Supuestos!$D$3+CP1=100,$BN$9*Supuestos!$C$44,0))</f>
        <v>0</v>
      </c>
      <c r="FC95" s="1">
        <f>IF(Supuestos!$D$3+CQ1&lt;100,$BN$9*Supuestos!$C$44,IF(Supuestos!$D$3+CQ1=100,$BN$9*Supuestos!$C$44,0))</f>
        <v>0</v>
      </c>
      <c r="FD95" s="1">
        <f>IF(Supuestos!$D$3+CR1&lt;100,$BN$9*Supuestos!$C$44,IF(Supuestos!$D$3+CR1=100,$BN$9*Supuestos!$C$44,0))</f>
        <v>0</v>
      </c>
      <c r="FE95" s="1">
        <f>IF(Supuestos!$D$3+CS1&lt;100,$BN$9*Supuestos!$C$44,IF(Supuestos!$D$3+CS1=100,$BN$9*Supuestos!$C$44,0))</f>
        <v>0</v>
      </c>
      <c r="FF95" s="1">
        <f>IF(Supuestos!$D$3+CT1&lt;100,$BN$9*Supuestos!$C$44,IF(Supuestos!$D$3+CT1=100,$BN$9*Supuestos!$C$44,0))</f>
        <v>0</v>
      </c>
      <c r="FG95" s="1">
        <f>IF(Supuestos!$D$3+CU1&lt;100,$BN$9*Supuestos!$C$44,IF(Supuestos!$D$3+CU1=100,$BN$9*Supuestos!$C$44,0))</f>
        <v>0</v>
      </c>
      <c r="FH95" s="1">
        <f>IF(Supuestos!$D$3+CV1&lt;100,$BN$9*Supuestos!$C$44,IF(Supuestos!$D$3+CV1=100,$BN$9*Supuestos!$C$44,0))</f>
        <v>0</v>
      </c>
      <c r="FI95" s="1">
        <f>IF(Supuestos!$D$3+CW1&lt;100,$BN$9*Supuestos!$C$44,IF(Supuestos!$D$3+CW1=100,$BN$9*Supuestos!$C$44,0))</f>
        <v>0</v>
      </c>
      <c r="FJ95" s="1">
        <f>IF(Supuestos!$D$3+CX1&lt;100,$BN$9*Supuestos!$C$44,IF(Supuestos!$D$3+CX1=100,$BN$9*Supuestos!$C$44,0))</f>
        <v>0</v>
      </c>
      <c r="FK95" s="1">
        <f>IF(Supuestos!$D$3+CY1&lt;100,$BN$9*Supuestos!$C$44,IF(Supuestos!$D$3+CY1=100,$BN$9*Supuestos!$C$44,0))</f>
        <v>0</v>
      </c>
      <c r="FL95" s="1">
        <f>IF(Supuestos!$D$3+CZ1&lt;100,$BN$9*Supuestos!$C$44,IF(Supuestos!$D$3+CZ1=100,$BN$9*Supuestos!$C$44,0))</f>
        <v>0</v>
      </c>
      <c r="FM95" s="1">
        <f>IF(Supuestos!$D$3+DA1&lt;100,$BN$9*Supuestos!$C$44,IF(Supuestos!$D$3+DA1=100,$BN$9*Supuestos!$C$44,0))</f>
        <v>0</v>
      </c>
      <c r="FN95" s="1">
        <f>IF(Supuestos!$D$3+DB1&lt;100,$BN$9*Supuestos!$C$44,IF(Supuestos!$D$3+DB1=100,$BN$9*Supuestos!$C$44,0))</f>
        <v>0</v>
      </c>
      <c r="FO95" s="1">
        <f>IF(Supuestos!$D$3+DC1&lt;100,$BN$9*Supuestos!$C$44,IF(Supuestos!$D$3+DC1=100,$BN$9*Supuestos!$C$44,0))</f>
        <v>0</v>
      </c>
      <c r="FP95" s="1">
        <f>IF(Supuestos!$D$3+DD1&lt;100,$BN$9*Supuestos!$C$44,IF(Supuestos!$D$3+DD1=100,$BN$9*Supuestos!$C$44,0))</f>
        <v>0</v>
      </c>
      <c r="FQ95" s="1">
        <f>IF(Supuestos!$D$3+DE1&lt;100,$BN$9*Supuestos!$C$44,IF(Supuestos!$D$3+DE1=100,$BN$9*Supuestos!$C$44,0))</f>
        <v>0</v>
      </c>
      <c r="FR95" s="1">
        <f>IF(Supuestos!$D$3+DF1&lt;100,$BN$9*Supuestos!$C$44,IF(Supuestos!$D$3+DF1=100,$BN$9*Supuestos!$C$44,0))</f>
        <v>0</v>
      </c>
      <c r="FS95" s="1">
        <f>IF(Supuestos!$D$3+DG1&lt;100,$BN$9*Supuestos!$C$44,IF(Supuestos!$D$3+DG1=100,$BN$9*Supuestos!$C$44,0))</f>
        <v>0</v>
      </c>
      <c r="FT95" s="1">
        <f>IF(Supuestos!$D$3+DH1&lt;100,$BN$9*Supuestos!$C$44,IF(Supuestos!$D$3+DH1=100,$BN$9*Supuestos!$C$44,0))</f>
        <v>0</v>
      </c>
      <c r="FU95" s="1">
        <f>IF(Supuestos!$D$3+DI1&lt;100,$BN$9*Supuestos!$C$44,IF(Supuestos!$D$3+DI1=100,$BN$9*Supuestos!$C$44,0))</f>
        <v>0</v>
      </c>
      <c r="FV95" s="1">
        <f>IF(Supuestos!$D$3+DJ1&lt;100,$BN$9*Supuestos!$C$44,IF(Supuestos!$D$3+DJ1=100,$BN$9*Supuestos!$C$44,0))</f>
        <v>0</v>
      </c>
      <c r="FW95" s="1">
        <f>IF(Supuestos!$D$3+DK1&lt;100,$BN$9*Supuestos!$C$44,IF(Supuestos!$D$3+DK1=100,$BN$9*Supuestos!$C$44,0))</f>
        <v>0</v>
      </c>
      <c r="FX95" s="1">
        <f>IF(Supuestos!$D$3+DL1&lt;100,$BN$9*Supuestos!$C$44,IF(Supuestos!$D$3+DL1=100,$BN$9*Supuestos!$C$44,0))</f>
        <v>0</v>
      </c>
      <c r="FY95" s="1">
        <f>IF(Supuestos!$D$3+DM1&lt;100,$BN$9*Supuestos!$C$44,IF(Supuestos!$D$3+DM1=100,$BN$9*Supuestos!$C$44,0))</f>
        <v>0</v>
      </c>
      <c r="FZ95" s="1">
        <f>IF(Supuestos!$D$3+DN1&lt;100,$BN$9*Supuestos!$C$44,IF(Supuestos!$D$3+DN1=100,$BN$9*Supuestos!$C$44,0))</f>
        <v>0</v>
      </c>
      <c r="GA95" s="1">
        <f>IF(Supuestos!$D$3+DO1&lt;100,$BN$9*Supuestos!$C$44,IF(Supuestos!$D$3+DO1=100,$BN$9*Supuestos!$C$44,0))</f>
        <v>0</v>
      </c>
      <c r="GB95" s="1">
        <f>IF(Supuestos!$D$3+DP1&lt;100,$BN$9*Supuestos!$C$44,IF(Supuestos!$D$3+DP1=100,$BN$9*Supuestos!$C$44,0))</f>
        <v>0</v>
      </c>
      <c r="GC95" s="1">
        <f>IF(Supuestos!$D$3+DQ1&lt;100,$BN$9*Supuestos!$C$44,IF(Supuestos!$D$3+DQ1=100,$BN$9*Supuestos!$C$44,0))</f>
        <v>0</v>
      </c>
      <c r="GD95" s="1">
        <f>IF(Supuestos!$D$3+DR1&lt;100,$BN$9*Supuestos!$C$44,IF(Supuestos!$D$3+DR1=100,$BN$9*Supuestos!$C$44,0))</f>
        <v>0</v>
      </c>
      <c r="GE95" s="1">
        <f>IF(Supuestos!$D$3+DS1&lt;100,$BN$9*Supuestos!$C$44,IF(Supuestos!$D$3+DS1=100,$BN$9*Supuestos!$C$44,0))</f>
        <v>0</v>
      </c>
      <c r="GF95" s="1">
        <f>IF(Supuestos!$D$3+DT1&lt;100,$BN$9*Supuestos!$C$44,IF(Supuestos!$D$3+DT1=100,$BN$9*Supuestos!$C$44,0))</f>
        <v>0</v>
      </c>
      <c r="GG95" s="1">
        <f>IF(Supuestos!$D$3+DU1&lt;100,$BN$9*Supuestos!$C$44,IF(Supuestos!$D$3+DU1=100,$BN$9*Supuestos!$C$44,0))</f>
        <v>0</v>
      </c>
      <c r="GH95" s="1">
        <f>IF(Supuestos!$D$3+DV1&lt;100,$BN$9*Supuestos!$C$44,IF(Supuestos!$D$3+DV1=100,$BN$9*Supuestos!$C$44,0))</f>
        <v>0</v>
      </c>
      <c r="GI95" s="1">
        <f>IF(Supuestos!$D$3+DW1&lt;100,$BN$9*Supuestos!$C$44,IF(Supuestos!$D$3+DW1=100,$BN$9*Supuestos!$C$44,0))</f>
        <v>0</v>
      </c>
      <c r="GJ95" s="1">
        <f>IF(Supuestos!$D$3+DX1&lt;100,$BN$9*Supuestos!$C$44,IF(Supuestos!$D$3+DX1=100,$BN$9*Supuestos!$C$44,0))</f>
        <v>0</v>
      </c>
      <c r="GK95" s="1">
        <f>IF(Supuestos!$D$3+DY1&lt;100,$BN$9*Supuestos!$C$44,IF(Supuestos!$D$3+DY1=100,$BN$9*Supuestos!$C$44,0))</f>
        <v>0</v>
      </c>
      <c r="GL95" s="1">
        <f>IF(Supuestos!$D$3+DZ1&lt;100,$BN$9*Supuestos!$C$44,IF(Supuestos!$D$3+DZ1=100,$BN$9*Supuestos!$C$44,0))</f>
        <v>0</v>
      </c>
      <c r="GM95" s="1">
        <f>IF(Supuestos!$D$3+EA1&lt;100,$BN$9*Supuestos!$C$44,IF(Supuestos!$D$3+EA1=100,$BN$9*Supuestos!$C$44,0))</f>
        <v>0</v>
      </c>
      <c r="GN95" s="1">
        <f>IF(Supuestos!$D$3+EB1&lt;100,$BN$9*Supuestos!$C$44,IF(Supuestos!$D$3+EB1=100,$BN$9*Supuestos!$C$44,0))</f>
        <v>0</v>
      </c>
      <c r="GO95" s="1">
        <f>IF(Supuestos!$D$3+EC1&lt;100,$BN$9*Supuestos!$C$44,IF(Supuestos!$D$3+EC1=100,$BN$9*Supuestos!$C$44,0))</f>
        <v>0</v>
      </c>
      <c r="GP95" s="1">
        <f>IF(Supuestos!$D$3+ED1&lt;100,$BN$9*Supuestos!$C$44,IF(Supuestos!$D$3+ED1=100,$BN$9*Supuestos!$C$44,0))</f>
        <v>0</v>
      </c>
      <c r="GQ95" s="1">
        <f>IF(Supuestos!$D$3+EE1&lt;100,$BN$9*Supuestos!$C$44,IF(Supuestos!$D$3+EE1=100,$BN$9*Supuestos!$C$44,0))</f>
        <v>0</v>
      </c>
      <c r="GR95" s="1">
        <f>IF(Supuestos!$D$3+EF1&lt;100,$BN$9*Supuestos!$C$44,IF(Supuestos!$D$3+EF1=100,$BN$9*Supuestos!$C$44,0))</f>
        <v>0</v>
      </c>
      <c r="GS95" s="1">
        <f>IF(Supuestos!$D$3+EG1&lt;100,$BN$9*Supuestos!$C$44,IF(Supuestos!$D$3+EG1=100,$BN$9*Supuestos!$C$44,0))</f>
        <v>0</v>
      </c>
      <c r="GT95" s="1">
        <f>IF(Supuestos!$D$3+EH1&lt;100,$BN$9*Supuestos!$C$44,IF(Supuestos!$D$3+EH1=100,$BN$9*Supuestos!$C$44,0))</f>
        <v>0</v>
      </c>
      <c r="GU95" s="1">
        <f>IF(Supuestos!$D$3+EI1&lt;100,$BN$9*Supuestos!$C$44,IF(Supuestos!$D$3+EI1=100,$BN$9*Supuestos!$C$44,0))</f>
        <v>0</v>
      </c>
      <c r="GV95" s="1">
        <f>IF(Supuestos!$D$3+EJ1&lt;100,$BN$9*Supuestos!$C$44,IF(Supuestos!$D$3+EJ1=100,$BN$9*Supuestos!$C$44,0))</f>
        <v>0</v>
      </c>
      <c r="GW95" s="1">
        <f>IF(Supuestos!$D$3+EK1&lt;100,$BN$9*Supuestos!$C$44,IF(Supuestos!$D$3+EK1=100,$BN$9*Supuestos!$C$44,0))</f>
        <v>0</v>
      </c>
      <c r="GX95" s="1">
        <f>IF(Supuestos!$D$3+EL1&lt;100,$BN$9*Supuestos!$C$44,IF(Supuestos!$D$3+EL1=100,$BN$9*Supuestos!$C$44,0))</f>
        <v>0</v>
      </c>
      <c r="GY95" s="1">
        <f>IF(Supuestos!$D$3+EM1&lt;100,$BN$9*Supuestos!$C$44,IF(Supuestos!$D$3+EM1=100,$BN$9*Supuestos!$C$44,0))</f>
        <v>0</v>
      </c>
      <c r="GZ95" s="1">
        <f>IF(Supuestos!$D$3+EN1&lt;100,$BN$9*Supuestos!$C$44,IF(Supuestos!$D$3+EN1=100,$BN$9*Supuestos!$C$44,0))</f>
        <v>0</v>
      </c>
      <c r="HA95" s="1">
        <f>IF(Supuestos!$D$3+EO1&lt;100,$BN$9*Supuestos!$C$44,IF(Supuestos!$D$3+EO1=100,$BN$9*Supuestos!$C$44,0))</f>
        <v>0</v>
      </c>
      <c r="HB95" s="1">
        <f>IF(Supuestos!$D$3+EP1&lt;100,$BN$9*Supuestos!$C$44,IF(Supuestos!$D$3+EP1=100,$BN$9*Supuestos!$C$44,0))</f>
        <v>0</v>
      </c>
      <c r="HC95" s="1">
        <f>IF(Supuestos!$D$3+EQ1&lt;100,$BN$9*Supuestos!$C$44,IF(Supuestos!$D$3+EQ1=100,$BN$9*Supuestos!$C$44,0))</f>
        <v>0</v>
      </c>
      <c r="HD95" s="1">
        <f>IF(Supuestos!$D$3+ER1&lt;100,$BN$9*Supuestos!$C$44,IF(Supuestos!$D$3+ER1=100,$BN$9*Supuestos!$C$44,0))</f>
        <v>0</v>
      </c>
      <c r="HE95" s="1">
        <f>IF(Supuestos!$D$3+ES1&lt;100,$BN$9*Supuestos!$C$44,IF(Supuestos!$D$3+ES1=100,$BN$9*Supuestos!$C$44,0))</f>
        <v>0</v>
      </c>
      <c r="HF95" s="1">
        <f>IF(Supuestos!$D$3+ET1&lt;100,$BN$9*Supuestos!$C$44,IF(Supuestos!$D$3+ET1=100,$BN$9*Supuestos!$C$44,0))</f>
        <v>0</v>
      </c>
      <c r="HG95" s="1">
        <f>IF(Supuestos!$D$3+EU1&lt;100,$BN$9*Supuestos!$C$44,IF(Supuestos!$D$3+EU1=100,$BN$9*Supuestos!$C$44,0))</f>
        <v>0</v>
      </c>
      <c r="HH95" s="1">
        <f>IF(Supuestos!$D$3+EV1&lt;100,$BN$9*Supuestos!$C$44,IF(Supuestos!$D$3+EV1=100,$BN$9*Supuestos!$C$44,0))</f>
        <v>0</v>
      </c>
      <c r="HI95" s="1">
        <f>IF(Supuestos!$D$3+EW1&lt;100,$BN$9*Supuestos!$C$44,IF(Supuestos!$D$3+EW1=100,$BN$9*Supuestos!$C$44,0))</f>
        <v>0</v>
      </c>
      <c r="HJ95" s="1">
        <f>IF(Supuestos!$D$3+EX1&lt;100,$BN$9*Supuestos!$C$44,IF(Supuestos!$D$3+EX1=100,$BN$9*Supuestos!$C$44,0))</f>
        <v>0</v>
      </c>
      <c r="HK95" s="1">
        <f>IF(Supuestos!$D$3+EY1&lt;100,$BN$9*Supuestos!$C$44,IF(Supuestos!$D$3+EY1=100,$BN$9*Supuestos!$C$44,0))</f>
        <v>0</v>
      </c>
      <c r="HL95" s="1">
        <f>IF(Supuestos!$D$3+EZ1&lt;100,$BN$9*Supuestos!$C$44,IF(Supuestos!$D$3+EZ1=100,$BN$9*Supuestos!$C$44,0))</f>
        <v>0</v>
      </c>
      <c r="HM95" s="1">
        <f>IF(Supuestos!$D$3+FA1&lt;100,$BN$9*Supuestos!$C$44,IF(Supuestos!$D$3+FA1=100,$BN$9*Supuestos!$C$44,0))</f>
        <v>0</v>
      </c>
      <c r="HN95" s="1">
        <f>IF(Supuestos!$D$3+FB1&lt;100,$BN$9*Supuestos!$C$44,IF(Supuestos!$D$3+FB1=100,$BN$9*Supuestos!$C$44,0))</f>
        <v>0</v>
      </c>
      <c r="HO95" s="1">
        <f>IF(Supuestos!$D$3+FC1&lt;100,$BN$9*Supuestos!$C$44,IF(Supuestos!$D$3+FC1=100,$BN$9*Supuestos!$C$44,0))</f>
        <v>0</v>
      </c>
      <c r="HP95" s="1">
        <f>IF(Supuestos!$D$3+FD1&lt;100,$BN$9*Supuestos!$C$44,IF(Supuestos!$D$3+FD1=100,$BN$9*Supuestos!$C$44,0))</f>
        <v>0</v>
      </c>
      <c r="HQ95" s="1">
        <f>IF(Supuestos!$D$3+FE1&lt;100,$BN$9*Supuestos!$C$44,IF(Supuestos!$D$3+FE1=100,$BN$9*Supuestos!$C$44,0))</f>
        <v>0</v>
      </c>
      <c r="HR95" s="1">
        <f>IF(Supuestos!$D$3+FF1&lt;100,$BN$9*Supuestos!$C$44,IF(Supuestos!$D$3+FF1=100,$BN$9*Supuestos!$C$44,0))</f>
        <v>0</v>
      </c>
      <c r="HS95" s="1">
        <f>IF(Supuestos!$D$3+FG1&lt;100,$BN$9*Supuestos!$C$44,IF(Supuestos!$D$3+FG1=100,$BN$9*Supuestos!$C$44,0))</f>
        <v>0</v>
      </c>
      <c r="HT95" s="1">
        <f>IF(Supuestos!$D$3+FH1&lt;100,$BN$9*Supuestos!$C$44,IF(Supuestos!$D$3+FH1=100,$BN$9*Supuestos!$C$44,0))</f>
        <v>0</v>
      </c>
    </row>
    <row r="96" spans="1:230" x14ac:dyDescent="0.35">
      <c r="A96" s="128">
        <v>65</v>
      </c>
      <c r="BN96" s="129"/>
      <c r="BO96" s="1">
        <f>BO$9*Supuestos!$D$3*Supuestos!$C$44</f>
        <v>0</v>
      </c>
      <c r="BP96" s="1">
        <f>IF(Supuestos!$D$3+C1&lt;100,$BO$9*Supuestos!$C$44,IF(Supuestos!$D$3+C1=100,$BO$9*Supuestos!$C$44,0))</f>
        <v>0</v>
      </c>
      <c r="BQ96" s="1">
        <f>IF(Supuestos!$D$3+D1&lt;100,$BO$9*Supuestos!$C$44,IF(Supuestos!$D$3+D1=100,$BO$9*Supuestos!$C$44,0))</f>
        <v>0</v>
      </c>
      <c r="BR96" s="1">
        <f>IF(Supuestos!$D$3+E1&lt;100,$BO$9*Supuestos!$C$44,IF(Supuestos!$D$3+E1=100,$BO$9*Supuestos!$C$44,0))</f>
        <v>0</v>
      </c>
      <c r="BS96" s="1">
        <f>IF(Supuestos!$D$3+F1&lt;100,$BO$9*Supuestos!$C$44,IF(Supuestos!$D$3+F1=100,$BO$9*Supuestos!$C$44,0))</f>
        <v>0</v>
      </c>
      <c r="BT96" s="1">
        <f>IF(Supuestos!$D$3+G1&lt;100,$BO$9*Supuestos!$C$44,IF(Supuestos!$D$3+G1=100,$BO$9*Supuestos!$C$44,0))</f>
        <v>0</v>
      </c>
      <c r="BU96" s="1">
        <f>IF(Supuestos!$D$3+H1&lt;100,$BO$9*Supuestos!$C$44,IF(Supuestos!$D$3+H1=100,$BO$9*Supuestos!$C$44,0))</f>
        <v>0</v>
      </c>
      <c r="BV96" s="1">
        <f>IF(Supuestos!$D$3+I1&lt;100,$BO$9*Supuestos!$C$44,IF(Supuestos!$D$3+I1=100,$BO$9*Supuestos!$C$44,0))</f>
        <v>0</v>
      </c>
      <c r="BW96" s="1">
        <f>IF(Supuestos!$D$3+J1&lt;100,$BO$9*Supuestos!$C$44,IF(Supuestos!$D$3+J1=100,$BO$9*Supuestos!$C$44,0))</f>
        <v>0</v>
      </c>
      <c r="BX96" s="1">
        <f>IF(Supuestos!$D$3+K1&lt;100,$BO$9*Supuestos!$C$44,IF(Supuestos!$D$3+K1=100,$BO$9*Supuestos!$C$44,0))</f>
        <v>0</v>
      </c>
      <c r="BY96" s="1">
        <f>IF(Supuestos!$D$3+L1&lt;100,$BO$9*Supuestos!$C$44,IF(Supuestos!$D$3+L1=100,$BO$9*Supuestos!$C$44,0))</f>
        <v>0</v>
      </c>
      <c r="BZ96" s="1">
        <f>IF(Supuestos!$D$3+M1&lt;100,$BO$9*Supuestos!$C$44,IF(Supuestos!$D$3+M1=100,$BO$9*Supuestos!$C$44,0))</f>
        <v>0</v>
      </c>
      <c r="CA96" s="1">
        <f>IF(Supuestos!$D$3+N1&lt;100,$BO$9*Supuestos!$C$44,IF(Supuestos!$D$3+N1=100,$BO$9*Supuestos!$C$44,0))</f>
        <v>0</v>
      </c>
      <c r="CB96" s="1">
        <f>IF(Supuestos!$D$3+O1&lt;100,$BO$9*Supuestos!$C$44,IF(Supuestos!$D$3+O1=100,$BO$9*Supuestos!$C$44,0))</f>
        <v>0</v>
      </c>
      <c r="CC96" s="1">
        <f>IF(Supuestos!$D$3+P1&lt;100,$BO$9*Supuestos!$C$44,IF(Supuestos!$D$3+P1=100,$BO$9*Supuestos!$C$44,0))</f>
        <v>0</v>
      </c>
      <c r="CD96" s="1">
        <f>IF(Supuestos!$D$3+Q1&lt;100,$BO$9*Supuestos!$C$44,IF(Supuestos!$D$3+Q1=100,$BO$9*Supuestos!$C$44,0))</f>
        <v>0</v>
      </c>
      <c r="CE96" s="1">
        <f>IF(Supuestos!$D$3+R1&lt;100,$BO$9*Supuestos!$C$44,IF(Supuestos!$D$3+R1=100,$BO$9*Supuestos!$C$44,0))</f>
        <v>0</v>
      </c>
      <c r="CF96" s="1">
        <f>IF(Supuestos!$D$3+S1&lt;100,$BO$9*Supuestos!$C$44,IF(Supuestos!$D$3+S1=100,$BO$9*Supuestos!$C$44,0))</f>
        <v>0</v>
      </c>
      <c r="CG96" s="1">
        <f>IF(Supuestos!$D$3+T1&lt;100,$BO$9*Supuestos!$C$44,IF(Supuestos!$D$3+T1=100,$BO$9*Supuestos!$C$44,0))</f>
        <v>0</v>
      </c>
      <c r="CH96" s="1">
        <f>IF(Supuestos!$D$3+U1&lt;100,$BO$9*Supuestos!$C$44,IF(Supuestos!$D$3+U1=100,$BO$9*Supuestos!$C$44,0))</f>
        <v>0</v>
      </c>
      <c r="CI96" s="1">
        <f>IF(Supuestos!$D$3+V1&lt;100,$BO$9*Supuestos!$C$44,IF(Supuestos!$D$3+V1=100,$BO$9*Supuestos!$C$44,0))</f>
        <v>0</v>
      </c>
      <c r="CJ96" s="1">
        <f>IF(Supuestos!$D$3+W1&lt;100,$BO$9*Supuestos!$C$44,IF(Supuestos!$D$3+W1=100,$BO$9*Supuestos!$C$44,0))</f>
        <v>0</v>
      </c>
      <c r="CK96" s="1">
        <f>IF(Supuestos!$D$3+X1&lt;100,$BO$9*Supuestos!$C$44,IF(Supuestos!$D$3+X1=100,$BO$9*Supuestos!$C$44,0))</f>
        <v>0</v>
      </c>
      <c r="CL96" s="1">
        <f>IF(Supuestos!$D$3+Y1&lt;100,$BO$9*Supuestos!$C$44,IF(Supuestos!$D$3+Y1=100,$BO$9*Supuestos!$C$44,0))</f>
        <v>0</v>
      </c>
      <c r="CM96" s="1">
        <f>IF(Supuestos!$D$3+Z1&lt;100,$BO$9*Supuestos!$C$44,IF(Supuestos!$D$3+Z1=100,$BO$9*Supuestos!$C$44,0))</f>
        <v>0</v>
      </c>
      <c r="CN96" s="1">
        <f>IF(Supuestos!$D$3+AA1&lt;100,$BO$9*Supuestos!$C$44,IF(Supuestos!$D$3+AA1=100,$BO$9*Supuestos!$C$44,0))</f>
        <v>0</v>
      </c>
      <c r="CO96" s="1">
        <f>IF(Supuestos!$D$3+AB1&lt;100,$BO$9*Supuestos!$C$44,IF(Supuestos!$D$3+AB1=100,$BO$9*Supuestos!$C$44,0))</f>
        <v>0</v>
      </c>
      <c r="CP96" s="1">
        <f>IF(Supuestos!$D$3+AC1&lt;100,$BO$9*Supuestos!$C$44,IF(Supuestos!$D$3+AC1=100,$BO$9*Supuestos!$C$44,0))</f>
        <v>0</v>
      </c>
      <c r="CQ96" s="1">
        <f>IF(Supuestos!$D$3+AD1&lt;100,$BO$9*Supuestos!$C$44,IF(Supuestos!$D$3+AD1=100,$BO$9*Supuestos!$C$44,0))</f>
        <v>0</v>
      </c>
      <c r="CR96" s="1">
        <f>IF(Supuestos!$D$3+AE1&lt;100,$BO$9*Supuestos!$C$44,IF(Supuestos!$D$3+AE1=100,$BO$9*Supuestos!$C$44,0))</f>
        <v>0</v>
      </c>
      <c r="CS96" s="1">
        <f>IF(Supuestos!$D$3+AF1&lt;100,$BO$9*Supuestos!$C$44,IF(Supuestos!$D$3+AF1=100,$BO$9*Supuestos!$C$44,0))</f>
        <v>0</v>
      </c>
      <c r="CT96" s="1">
        <f>IF(Supuestos!$D$3+AG1&lt;100,$BO$9*Supuestos!$C$44,IF(Supuestos!$D$3+AG1=100,$BO$9*Supuestos!$C$44,0))</f>
        <v>0</v>
      </c>
      <c r="CU96" s="1">
        <f>IF(Supuestos!$D$3+AH1&lt;100,$BO$9*Supuestos!$C$44,IF(Supuestos!$D$3+AH1=100,$BO$9*Supuestos!$C$44,0))</f>
        <v>0</v>
      </c>
      <c r="CV96" s="1">
        <f>IF(Supuestos!$D$3+AI1&lt;100,$BO$9*Supuestos!$C$44,IF(Supuestos!$D$3+AI1=100,$BO$9*Supuestos!$C$44,0))</f>
        <v>0</v>
      </c>
      <c r="CW96" s="1">
        <f>IF(Supuestos!$D$3+AJ1&lt;100,$BO$9*Supuestos!$C$44,IF(Supuestos!$D$3+AJ1=100,$BO$9*Supuestos!$C$44,0))</f>
        <v>0</v>
      </c>
      <c r="CX96" s="1">
        <f>IF(Supuestos!$D$3+AK1&lt;100,$BO$9*Supuestos!$C$44,IF(Supuestos!$D$3+AK1=100,$BO$9*Supuestos!$C$44,0))</f>
        <v>0</v>
      </c>
      <c r="EZ96" s="1">
        <f>IF(Supuestos!$D$3+CM1&lt;100,$BO$9*Supuestos!$C$44,IF(Supuestos!$D$3+CM1=100,$BO$9*Supuestos!$C$44,0))</f>
        <v>0</v>
      </c>
      <c r="FA96" s="1">
        <f>IF(Supuestos!$D$3+CN1&lt;100,$BO$9*Supuestos!$C$44,IF(Supuestos!$D$3+CN1=100,$BO$9*Supuestos!$C$44,0))</f>
        <v>0</v>
      </c>
      <c r="FB96" s="1">
        <f>IF(Supuestos!$D$3+CO1&lt;100,$BO$9*Supuestos!$C$44,IF(Supuestos!$D$3+CO1=100,$BO$9*Supuestos!$C$44,0))</f>
        <v>0</v>
      </c>
      <c r="FC96" s="1">
        <f>IF(Supuestos!$D$3+CP1&lt;100,$BO$9*Supuestos!$C$44,IF(Supuestos!$D$3+CP1=100,$BO$9*Supuestos!$C$44,0))</f>
        <v>0</v>
      </c>
      <c r="FD96" s="1">
        <f>IF(Supuestos!$D$3+CQ1&lt;100,$BO$9*Supuestos!$C$44,IF(Supuestos!$D$3+CQ1=100,$BO$9*Supuestos!$C$44,0))</f>
        <v>0</v>
      </c>
      <c r="FE96" s="1">
        <f>IF(Supuestos!$D$3+CR1&lt;100,$BO$9*Supuestos!$C$44,IF(Supuestos!$D$3+CR1=100,$BO$9*Supuestos!$C$44,0))</f>
        <v>0</v>
      </c>
      <c r="FF96" s="1">
        <f>IF(Supuestos!$D$3+CS1&lt;100,$BO$9*Supuestos!$C$44,IF(Supuestos!$D$3+CS1=100,$BO$9*Supuestos!$C$44,0))</f>
        <v>0</v>
      </c>
      <c r="FG96" s="1">
        <f>IF(Supuestos!$D$3+CT1&lt;100,$BO$9*Supuestos!$C$44,IF(Supuestos!$D$3+CT1=100,$BO$9*Supuestos!$C$44,0))</f>
        <v>0</v>
      </c>
      <c r="FH96" s="1">
        <f>IF(Supuestos!$D$3+CU1&lt;100,$BO$9*Supuestos!$C$44,IF(Supuestos!$D$3+CU1=100,$BO$9*Supuestos!$C$44,0))</f>
        <v>0</v>
      </c>
      <c r="FI96" s="1">
        <f>IF(Supuestos!$D$3+CV1&lt;100,$BO$9*Supuestos!$C$44,IF(Supuestos!$D$3+CV1=100,$BO$9*Supuestos!$C$44,0))</f>
        <v>0</v>
      </c>
      <c r="FJ96" s="1">
        <f>IF(Supuestos!$D$3+CW1&lt;100,$BO$9*Supuestos!$C$44,IF(Supuestos!$D$3+CW1=100,$BO$9*Supuestos!$C$44,0))</f>
        <v>0</v>
      </c>
      <c r="FK96" s="1">
        <f>IF(Supuestos!$D$3+CX1&lt;100,$BO$9*Supuestos!$C$44,IF(Supuestos!$D$3+CX1=100,$BO$9*Supuestos!$C$44,0))</f>
        <v>0</v>
      </c>
      <c r="FL96" s="1">
        <f>IF(Supuestos!$D$3+CY1&lt;100,$BO$9*Supuestos!$C$44,IF(Supuestos!$D$3+CY1=100,$BO$9*Supuestos!$C$44,0))</f>
        <v>0</v>
      </c>
      <c r="FM96" s="1">
        <f>IF(Supuestos!$D$3+CZ1&lt;100,$BO$9*Supuestos!$C$44,IF(Supuestos!$D$3+CZ1=100,$BO$9*Supuestos!$C$44,0))</f>
        <v>0</v>
      </c>
      <c r="FN96" s="1">
        <f>IF(Supuestos!$D$3+DA1&lt;100,$BO$9*Supuestos!$C$44,IF(Supuestos!$D$3+DA1=100,$BO$9*Supuestos!$C$44,0))</f>
        <v>0</v>
      </c>
      <c r="FO96" s="1">
        <f>IF(Supuestos!$D$3+DB1&lt;100,$BO$9*Supuestos!$C$44,IF(Supuestos!$D$3+DB1=100,$BO$9*Supuestos!$C$44,0))</f>
        <v>0</v>
      </c>
      <c r="FP96" s="1">
        <f>IF(Supuestos!$D$3+DC1&lt;100,$BO$9*Supuestos!$C$44,IF(Supuestos!$D$3+DC1=100,$BO$9*Supuestos!$C$44,0))</f>
        <v>0</v>
      </c>
      <c r="FQ96" s="1">
        <f>IF(Supuestos!$D$3+DD1&lt;100,$BO$9*Supuestos!$C$44,IF(Supuestos!$D$3+DD1=100,$BO$9*Supuestos!$C$44,0))</f>
        <v>0</v>
      </c>
      <c r="FR96" s="1">
        <f>IF(Supuestos!$D$3+DE1&lt;100,$BO$9*Supuestos!$C$44,IF(Supuestos!$D$3+DE1=100,$BO$9*Supuestos!$C$44,0))</f>
        <v>0</v>
      </c>
      <c r="FS96" s="1">
        <f>IF(Supuestos!$D$3+DF1&lt;100,$BO$9*Supuestos!$C$44,IF(Supuestos!$D$3+DF1=100,$BO$9*Supuestos!$C$44,0))</f>
        <v>0</v>
      </c>
      <c r="FT96" s="1">
        <f>IF(Supuestos!$D$3+DG1&lt;100,$BO$9*Supuestos!$C$44,IF(Supuestos!$D$3+DG1=100,$BO$9*Supuestos!$C$44,0))</f>
        <v>0</v>
      </c>
      <c r="FU96" s="1">
        <f>IF(Supuestos!$D$3+DH1&lt;100,$BO$9*Supuestos!$C$44,IF(Supuestos!$D$3+DH1=100,$BO$9*Supuestos!$C$44,0))</f>
        <v>0</v>
      </c>
      <c r="FV96" s="1">
        <f>IF(Supuestos!$D$3+DI1&lt;100,$BO$9*Supuestos!$C$44,IF(Supuestos!$D$3+DI1=100,$BO$9*Supuestos!$C$44,0))</f>
        <v>0</v>
      </c>
      <c r="FW96" s="1">
        <f>IF(Supuestos!$D$3+DJ1&lt;100,$BO$9*Supuestos!$C$44,IF(Supuestos!$D$3+DJ1=100,$BO$9*Supuestos!$C$44,0))</f>
        <v>0</v>
      </c>
      <c r="FX96" s="1">
        <f>IF(Supuestos!$D$3+DK1&lt;100,$BO$9*Supuestos!$C$44,IF(Supuestos!$D$3+DK1=100,$BO$9*Supuestos!$C$44,0))</f>
        <v>0</v>
      </c>
      <c r="FY96" s="1">
        <f>IF(Supuestos!$D$3+DL1&lt;100,$BO$9*Supuestos!$C$44,IF(Supuestos!$D$3+DL1=100,$BO$9*Supuestos!$C$44,0))</f>
        <v>0</v>
      </c>
      <c r="FZ96" s="1">
        <f>IF(Supuestos!$D$3+DM1&lt;100,$BO$9*Supuestos!$C$44,IF(Supuestos!$D$3+DM1=100,$BO$9*Supuestos!$C$44,0))</f>
        <v>0</v>
      </c>
      <c r="GA96" s="1">
        <f>IF(Supuestos!$D$3+DN1&lt;100,$BO$9*Supuestos!$C$44,IF(Supuestos!$D$3+DN1=100,$BO$9*Supuestos!$C$44,0))</f>
        <v>0</v>
      </c>
      <c r="GB96" s="1">
        <f>IF(Supuestos!$D$3+DO1&lt;100,$BO$9*Supuestos!$C$44,IF(Supuestos!$D$3+DO1=100,$BO$9*Supuestos!$C$44,0))</f>
        <v>0</v>
      </c>
      <c r="GC96" s="1">
        <f>IF(Supuestos!$D$3+DP1&lt;100,$BO$9*Supuestos!$C$44,IF(Supuestos!$D$3+DP1=100,$BO$9*Supuestos!$C$44,0))</f>
        <v>0</v>
      </c>
      <c r="GD96" s="1">
        <f>IF(Supuestos!$D$3+DQ1&lt;100,$BO$9*Supuestos!$C$44,IF(Supuestos!$D$3+DQ1=100,$BO$9*Supuestos!$C$44,0))</f>
        <v>0</v>
      </c>
      <c r="GE96" s="1">
        <f>IF(Supuestos!$D$3+DR1&lt;100,$BO$9*Supuestos!$C$44,IF(Supuestos!$D$3+DR1=100,$BO$9*Supuestos!$C$44,0))</f>
        <v>0</v>
      </c>
      <c r="GF96" s="1">
        <f>IF(Supuestos!$D$3+DS1&lt;100,$BO$9*Supuestos!$C$44,IF(Supuestos!$D$3+DS1=100,$BO$9*Supuestos!$C$44,0))</f>
        <v>0</v>
      </c>
      <c r="GG96" s="1">
        <f>IF(Supuestos!$D$3+DT1&lt;100,$BO$9*Supuestos!$C$44,IF(Supuestos!$D$3+DT1=100,$BO$9*Supuestos!$C$44,0))</f>
        <v>0</v>
      </c>
      <c r="GH96" s="1">
        <f>IF(Supuestos!$D$3+DU1&lt;100,$BO$9*Supuestos!$C$44,IF(Supuestos!$D$3+DU1=100,$BO$9*Supuestos!$C$44,0))</f>
        <v>0</v>
      </c>
      <c r="GI96" s="1">
        <f>IF(Supuestos!$D$3+DV1&lt;100,$BO$9*Supuestos!$C$44,IF(Supuestos!$D$3+DV1=100,$BO$9*Supuestos!$C$44,0))</f>
        <v>0</v>
      </c>
      <c r="GJ96" s="1">
        <f>IF(Supuestos!$D$3+DW1&lt;100,$BO$9*Supuestos!$C$44,IF(Supuestos!$D$3+DW1=100,$BO$9*Supuestos!$C$44,0))</f>
        <v>0</v>
      </c>
      <c r="GK96" s="1">
        <f>IF(Supuestos!$D$3+DX1&lt;100,$BO$9*Supuestos!$C$44,IF(Supuestos!$D$3+DX1=100,$BO$9*Supuestos!$C$44,0))</f>
        <v>0</v>
      </c>
      <c r="GL96" s="1">
        <f>IF(Supuestos!$D$3+DY1&lt;100,$BO$9*Supuestos!$C$44,IF(Supuestos!$D$3+DY1=100,$BO$9*Supuestos!$C$44,0))</f>
        <v>0</v>
      </c>
      <c r="GM96" s="1">
        <f>IF(Supuestos!$D$3+DZ1&lt;100,$BO$9*Supuestos!$C$44,IF(Supuestos!$D$3+DZ1=100,$BO$9*Supuestos!$C$44,0))</f>
        <v>0</v>
      </c>
      <c r="GN96" s="1">
        <f>IF(Supuestos!$D$3+EA1&lt;100,$BO$9*Supuestos!$C$44,IF(Supuestos!$D$3+EA1=100,$BO$9*Supuestos!$C$44,0))</f>
        <v>0</v>
      </c>
      <c r="GO96" s="1">
        <f>IF(Supuestos!$D$3+EB1&lt;100,$BO$9*Supuestos!$C$44,IF(Supuestos!$D$3+EB1=100,$BO$9*Supuestos!$C$44,0))</f>
        <v>0</v>
      </c>
      <c r="GP96" s="1">
        <f>IF(Supuestos!$D$3+EC1&lt;100,$BO$9*Supuestos!$C$44,IF(Supuestos!$D$3+EC1=100,$BO$9*Supuestos!$C$44,0))</f>
        <v>0</v>
      </c>
      <c r="GQ96" s="1">
        <f>IF(Supuestos!$D$3+ED1&lt;100,$BO$9*Supuestos!$C$44,IF(Supuestos!$D$3+ED1=100,$BO$9*Supuestos!$C$44,0))</f>
        <v>0</v>
      </c>
      <c r="GR96" s="1">
        <f>IF(Supuestos!$D$3+EE1&lt;100,$BO$9*Supuestos!$C$44,IF(Supuestos!$D$3+EE1=100,$BO$9*Supuestos!$C$44,0))</f>
        <v>0</v>
      </c>
      <c r="GS96" s="1">
        <f>IF(Supuestos!$D$3+EF1&lt;100,$BO$9*Supuestos!$C$44,IF(Supuestos!$D$3+EF1=100,$BO$9*Supuestos!$C$44,0))</f>
        <v>0</v>
      </c>
      <c r="GT96" s="1">
        <f>IF(Supuestos!$D$3+EG1&lt;100,$BO$9*Supuestos!$C$44,IF(Supuestos!$D$3+EG1=100,$BO$9*Supuestos!$C$44,0))</f>
        <v>0</v>
      </c>
      <c r="GU96" s="1">
        <f>IF(Supuestos!$D$3+EH1&lt;100,$BO$9*Supuestos!$C$44,IF(Supuestos!$D$3+EH1=100,$BO$9*Supuestos!$C$44,0))</f>
        <v>0</v>
      </c>
      <c r="GV96" s="1">
        <f>IF(Supuestos!$D$3+EI1&lt;100,$BO$9*Supuestos!$C$44,IF(Supuestos!$D$3+EI1=100,$BO$9*Supuestos!$C$44,0))</f>
        <v>0</v>
      </c>
      <c r="GW96" s="1">
        <f>IF(Supuestos!$D$3+EJ1&lt;100,$BO$9*Supuestos!$C$44,IF(Supuestos!$D$3+EJ1=100,$BO$9*Supuestos!$C$44,0))</f>
        <v>0</v>
      </c>
      <c r="GX96" s="1">
        <f>IF(Supuestos!$D$3+EK1&lt;100,$BO$9*Supuestos!$C$44,IF(Supuestos!$D$3+EK1=100,$BO$9*Supuestos!$C$44,0))</f>
        <v>0</v>
      </c>
      <c r="GY96" s="1">
        <f>IF(Supuestos!$D$3+EL1&lt;100,$BO$9*Supuestos!$C$44,IF(Supuestos!$D$3+EL1=100,$BO$9*Supuestos!$C$44,0))</f>
        <v>0</v>
      </c>
      <c r="GZ96" s="1">
        <f>IF(Supuestos!$D$3+EM1&lt;100,$BO$9*Supuestos!$C$44,IF(Supuestos!$D$3+EM1=100,$BO$9*Supuestos!$C$44,0))</f>
        <v>0</v>
      </c>
      <c r="HA96" s="1">
        <f>IF(Supuestos!$D$3+EN1&lt;100,$BO$9*Supuestos!$C$44,IF(Supuestos!$D$3+EN1=100,$BO$9*Supuestos!$C$44,0))</f>
        <v>0</v>
      </c>
      <c r="HB96" s="1">
        <f>IF(Supuestos!$D$3+EO1&lt;100,$BO$9*Supuestos!$C$44,IF(Supuestos!$D$3+EO1=100,$BO$9*Supuestos!$C$44,0))</f>
        <v>0</v>
      </c>
      <c r="HC96" s="1">
        <f>IF(Supuestos!$D$3+EP1&lt;100,$BO$9*Supuestos!$C$44,IF(Supuestos!$D$3+EP1=100,$BO$9*Supuestos!$C$44,0))</f>
        <v>0</v>
      </c>
      <c r="HD96" s="1">
        <f>IF(Supuestos!$D$3+EQ1&lt;100,$BO$9*Supuestos!$C$44,IF(Supuestos!$D$3+EQ1=100,$BO$9*Supuestos!$C$44,0))</f>
        <v>0</v>
      </c>
      <c r="HE96" s="1">
        <f>IF(Supuestos!$D$3+ER1&lt;100,$BO$9*Supuestos!$C$44,IF(Supuestos!$D$3+ER1=100,$BO$9*Supuestos!$C$44,0))</f>
        <v>0</v>
      </c>
      <c r="HF96" s="1">
        <f>IF(Supuestos!$D$3+ES1&lt;100,$BO$9*Supuestos!$C$44,IF(Supuestos!$D$3+ES1=100,$BO$9*Supuestos!$C$44,0))</f>
        <v>0</v>
      </c>
      <c r="HG96" s="1">
        <f>IF(Supuestos!$D$3+ET1&lt;100,$BO$9*Supuestos!$C$44,IF(Supuestos!$D$3+ET1=100,$BO$9*Supuestos!$C$44,0))</f>
        <v>0</v>
      </c>
      <c r="HH96" s="1">
        <f>IF(Supuestos!$D$3+EU1&lt;100,$BO$9*Supuestos!$C$44,IF(Supuestos!$D$3+EU1=100,$BO$9*Supuestos!$C$44,0))</f>
        <v>0</v>
      </c>
      <c r="HI96" s="1">
        <f>IF(Supuestos!$D$3+EV1&lt;100,$BO$9*Supuestos!$C$44,IF(Supuestos!$D$3+EV1=100,$BO$9*Supuestos!$C$44,0))</f>
        <v>0</v>
      </c>
      <c r="HJ96" s="1">
        <f>IF(Supuestos!$D$3+EW1&lt;100,$BO$9*Supuestos!$C$44,IF(Supuestos!$D$3+EW1=100,$BO$9*Supuestos!$C$44,0))</f>
        <v>0</v>
      </c>
      <c r="HK96" s="1">
        <f>IF(Supuestos!$D$3+EX1&lt;100,$BO$9*Supuestos!$C$44,IF(Supuestos!$D$3+EX1=100,$BO$9*Supuestos!$C$44,0))</f>
        <v>0</v>
      </c>
      <c r="HL96" s="1">
        <f>IF(Supuestos!$D$3+EY1&lt;100,$BO$9*Supuestos!$C$44,IF(Supuestos!$D$3+EY1=100,$BO$9*Supuestos!$C$44,0))</f>
        <v>0</v>
      </c>
      <c r="HM96" s="1">
        <f>IF(Supuestos!$D$3+EZ1&lt;100,$BO$9*Supuestos!$C$44,IF(Supuestos!$D$3+EZ1=100,$BO$9*Supuestos!$C$44,0))</f>
        <v>0</v>
      </c>
      <c r="HN96" s="1">
        <f>IF(Supuestos!$D$3+FA1&lt;100,$BO$9*Supuestos!$C$44,IF(Supuestos!$D$3+FA1=100,$BO$9*Supuestos!$C$44,0))</f>
        <v>0</v>
      </c>
      <c r="HO96" s="1">
        <f>IF(Supuestos!$D$3+FB1&lt;100,$BO$9*Supuestos!$C$44,IF(Supuestos!$D$3+FB1=100,$BO$9*Supuestos!$C$44,0))</f>
        <v>0</v>
      </c>
      <c r="HP96" s="1">
        <f>IF(Supuestos!$D$3+FC1&lt;100,$BO$9*Supuestos!$C$44,IF(Supuestos!$D$3+FC1=100,$BO$9*Supuestos!$C$44,0))</f>
        <v>0</v>
      </c>
      <c r="HQ96" s="1">
        <f>IF(Supuestos!$D$3+FD1&lt;100,$BO$9*Supuestos!$C$44,IF(Supuestos!$D$3+FD1=100,$BO$9*Supuestos!$C$44,0))</f>
        <v>0</v>
      </c>
      <c r="HR96" s="1">
        <f>IF(Supuestos!$D$3+FE1&lt;100,$BO$9*Supuestos!$C$44,IF(Supuestos!$D$3+FE1=100,$BO$9*Supuestos!$C$44,0))</f>
        <v>0</v>
      </c>
      <c r="HS96" s="1">
        <f>IF(Supuestos!$D$3+FF1&lt;100,$BO$9*Supuestos!$C$44,IF(Supuestos!$D$3+FF1=100,$BO$9*Supuestos!$C$44,0))</f>
        <v>0</v>
      </c>
      <c r="HT96" s="1">
        <f>IF(Supuestos!$D$3+FG1&lt;100,$BO$9*Supuestos!$C$44,IF(Supuestos!$D$3+FG1=100,$BO$9*Supuestos!$C$44,0))</f>
        <v>0</v>
      </c>
      <c r="HU96" s="1">
        <f>IF(Supuestos!$D$3+FH1&lt;100,$BO$9*Supuestos!$C$44,IF(Supuestos!$D$3+FH1=100,$BO$9*Supuestos!$C$44,0))</f>
        <v>0</v>
      </c>
      <c r="HV96" s="1">
        <f>IF(Supuestos!$D$3+FI1&lt;100,$BO$9*Supuestos!$C$44,IF(Supuestos!$D$3+FI1=100,$BO$9*Supuestos!$C$44,0))</f>
        <v>0</v>
      </c>
    </row>
    <row r="97" spans="1:262" x14ac:dyDescent="0.35">
      <c r="A97" s="128">
        <v>66</v>
      </c>
      <c r="BO97" s="129"/>
      <c r="BP97" s="1">
        <f>BP$9*Supuestos!$D$3*Supuestos!$C$44</f>
        <v>0</v>
      </c>
      <c r="BQ97" s="1">
        <f>IF(Supuestos!$D$3+C1&lt;100,$BP$9*Supuestos!$C$44,IF(Supuestos!$D$3+C1=100,$BP$9*Supuestos!$C$44,0))</f>
        <v>0</v>
      </c>
      <c r="BR97" s="1">
        <f>IF(Supuestos!$D$3+D1&lt;100,$BP$9*Supuestos!$C$44,IF(Supuestos!$D$3+D1=100,$BP$9*Supuestos!$C$44,0))</f>
        <v>0</v>
      </c>
      <c r="BS97" s="1">
        <f>IF(Supuestos!$D$3+E1&lt;100,$BP$9*Supuestos!$C$44,IF(Supuestos!$D$3+E1=100,$BP$9*Supuestos!$C$44,0))</f>
        <v>0</v>
      </c>
      <c r="BT97" s="1">
        <f>IF(Supuestos!$D$3+F1&lt;100,$BP$9*Supuestos!$C$44,IF(Supuestos!$D$3+F1=100,$BP$9*Supuestos!$C$44,0))</f>
        <v>0</v>
      </c>
      <c r="BU97" s="1">
        <f>IF(Supuestos!$D$3+G1&lt;100,$BP$9*Supuestos!$C$44,IF(Supuestos!$D$3+G1=100,$BP$9*Supuestos!$C$44,0))</f>
        <v>0</v>
      </c>
      <c r="BV97" s="1">
        <f>IF(Supuestos!$D$3+H1&lt;100,$BP$9*Supuestos!$C$44,IF(Supuestos!$D$3+H1=100,$BP$9*Supuestos!$C$44,0))</f>
        <v>0</v>
      </c>
      <c r="BW97" s="1">
        <f>IF(Supuestos!$D$3+I1&lt;100,$BP$9*Supuestos!$C$44,IF(Supuestos!$D$3+I1=100,$BP$9*Supuestos!$C$44,0))</f>
        <v>0</v>
      </c>
      <c r="BX97" s="1">
        <f>IF(Supuestos!$D$3+J1&lt;100,$BP$9*Supuestos!$C$44,IF(Supuestos!$D$3+J1=100,$BP$9*Supuestos!$C$44,0))</f>
        <v>0</v>
      </c>
      <c r="BY97" s="1">
        <f>IF(Supuestos!$D$3+K1&lt;100,$BP$9*Supuestos!$C$44,IF(Supuestos!$D$3+K1=100,$BP$9*Supuestos!$C$44,0))</f>
        <v>0</v>
      </c>
      <c r="BZ97" s="1">
        <f>IF(Supuestos!$D$3+L1&lt;100,$BP$9*Supuestos!$C$44,IF(Supuestos!$D$3+L1=100,$BP$9*Supuestos!$C$44,0))</f>
        <v>0</v>
      </c>
      <c r="CA97" s="1">
        <f>IF(Supuestos!$D$3+M1&lt;100,$BP$9*Supuestos!$C$44,IF(Supuestos!$D$3+M1=100,$BP$9*Supuestos!$C$44,0))</f>
        <v>0</v>
      </c>
      <c r="CB97" s="1">
        <f>IF(Supuestos!$D$3+N1&lt;100,$BP$9*Supuestos!$C$44,IF(Supuestos!$D$3+N1=100,$BP$9*Supuestos!$C$44,0))</f>
        <v>0</v>
      </c>
      <c r="CC97" s="1">
        <f>IF(Supuestos!$D$3+O1&lt;100,$BP$9*Supuestos!$C$44,IF(Supuestos!$D$3+O1=100,$BP$9*Supuestos!$C$44,0))</f>
        <v>0</v>
      </c>
      <c r="CD97" s="1">
        <f>IF(Supuestos!$D$3+P1&lt;100,$BP$9*Supuestos!$C$44,IF(Supuestos!$D$3+P1=100,$BP$9*Supuestos!$C$44,0))</f>
        <v>0</v>
      </c>
      <c r="CE97" s="1">
        <f>IF(Supuestos!$D$3+Q1&lt;100,$BP$9*Supuestos!$C$44,IF(Supuestos!$D$3+Q1=100,$BP$9*Supuestos!$C$44,0))</f>
        <v>0</v>
      </c>
      <c r="CF97" s="1">
        <f>IF(Supuestos!$D$3+R1&lt;100,$BP$9*Supuestos!$C$44,IF(Supuestos!$D$3+R1=100,$BP$9*Supuestos!$C$44,0))</f>
        <v>0</v>
      </c>
      <c r="CG97" s="1">
        <f>IF(Supuestos!$D$3+S1&lt;100,$BP$9*Supuestos!$C$44,IF(Supuestos!$D$3+S1=100,$BP$9*Supuestos!$C$44,0))</f>
        <v>0</v>
      </c>
      <c r="CH97" s="1">
        <f>IF(Supuestos!$D$3+T1&lt;100,$BP$9*Supuestos!$C$44,IF(Supuestos!$D$3+T1=100,$BP$9*Supuestos!$C$44,0))</f>
        <v>0</v>
      </c>
      <c r="CI97" s="1">
        <f>IF(Supuestos!$D$3+U1&lt;100,$BP$9*Supuestos!$C$44,IF(Supuestos!$D$3+U1=100,$BP$9*Supuestos!$C$44,0))</f>
        <v>0</v>
      </c>
      <c r="CJ97" s="1">
        <f>IF(Supuestos!$D$3+V1&lt;100,$BP$9*Supuestos!$C$44,IF(Supuestos!$D$3+V1=100,$BP$9*Supuestos!$C$44,0))</f>
        <v>0</v>
      </c>
      <c r="CK97" s="1">
        <f>IF(Supuestos!$D$3+W1&lt;100,$BP$9*Supuestos!$C$44,IF(Supuestos!$D$3+W1=100,$BP$9*Supuestos!$C$44,0))</f>
        <v>0</v>
      </c>
      <c r="CL97" s="1">
        <f>IF(Supuestos!$D$3+X1&lt;100,$BP$9*Supuestos!$C$44,IF(Supuestos!$D$3+X1=100,$BP$9*Supuestos!$C$44,0))</f>
        <v>0</v>
      </c>
      <c r="CM97" s="1">
        <f>IF(Supuestos!$D$3+Y1&lt;100,$BP$9*Supuestos!$C$44,IF(Supuestos!$D$3+Y1=100,$BP$9*Supuestos!$C$44,0))</f>
        <v>0</v>
      </c>
      <c r="CN97" s="1">
        <f>IF(Supuestos!$D$3+Z1&lt;100,$BP$9*Supuestos!$C$44,IF(Supuestos!$D$3+Z1=100,$BP$9*Supuestos!$C$44,0))</f>
        <v>0</v>
      </c>
      <c r="CO97" s="1">
        <f>IF(Supuestos!$D$3+AA1&lt;100,$BP$9*Supuestos!$C$44,IF(Supuestos!$D$3+AA1=100,$BP$9*Supuestos!$C$44,0))</f>
        <v>0</v>
      </c>
      <c r="CP97" s="1">
        <f>IF(Supuestos!$D$3+AB1&lt;100,$BP$9*Supuestos!$C$44,IF(Supuestos!$D$3+AB1=100,$BP$9*Supuestos!$C$44,0))</f>
        <v>0</v>
      </c>
      <c r="CQ97" s="1">
        <f>IF(Supuestos!$D$3+AC1&lt;100,$BP$9*Supuestos!$C$44,IF(Supuestos!$D$3+AC1=100,$BP$9*Supuestos!$C$44,0))</f>
        <v>0</v>
      </c>
      <c r="CR97" s="1">
        <f>IF(Supuestos!$D$3+AD1&lt;100,$BP$9*Supuestos!$C$44,IF(Supuestos!$D$3+AD1=100,$BP$9*Supuestos!$C$44,0))</f>
        <v>0</v>
      </c>
      <c r="CS97" s="1">
        <f>IF(Supuestos!$D$3+AE1&lt;100,$BP$9*Supuestos!$C$44,IF(Supuestos!$D$3+AE1=100,$BP$9*Supuestos!$C$44,0))</f>
        <v>0</v>
      </c>
      <c r="CT97" s="1">
        <f>IF(Supuestos!$D$3+AF1&lt;100,$BP$9*Supuestos!$C$44,IF(Supuestos!$D$3+AF1=100,$BP$9*Supuestos!$C$44,0))</f>
        <v>0</v>
      </c>
      <c r="CU97" s="1">
        <f>IF(Supuestos!$D$3+AG1&lt;100,$BP$9*Supuestos!$C$44,IF(Supuestos!$D$3+AG1=100,$BP$9*Supuestos!$C$44,0))</f>
        <v>0</v>
      </c>
      <c r="CV97" s="1">
        <f>IF(Supuestos!$D$3+AH1&lt;100,$BP$9*Supuestos!$C$44,IF(Supuestos!$D$3+AH1=100,$BP$9*Supuestos!$C$44,0))</f>
        <v>0</v>
      </c>
      <c r="CW97" s="1">
        <f>IF(Supuestos!$D$3+AI1&lt;100,$BP$9*Supuestos!$C$44,IF(Supuestos!$D$3+AI1=100,$BP$9*Supuestos!$C$44,0))</f>
        <v>0</v>
      </c>
      <c r="CX97" s="1">
        <f>IF(Supuestos!$D$3+AJ1&lt;100,$BP$9*Supuestos!$C$44,IF(Supuestos!$D$3+AJ1=100,$BP$9*Supuestos!$C$44,0))</f>
        <v>0</v>
      </c>
      <c r="EZ97" s="1">
        <f>IF(Supuestos!$D$3+CL1&lt;100,$BP$9*Supuestos!$C$44,IF(Supuestos!$D$3+CL1=100,$BP$9*Supuestos!$C$44,0))</f>
        <v>0</v>
      </c>
      <c r="FA97" s="1">
        <f>IF(Supuestos!$D$3+CM1&lt;100,$BP$9*Supuestos!$C$44,IF(Supuestos!$D$3+CM1=100,$BP$9*Supuestos!$C$44,0))</f>
        <v>0</v>
      </c>
      <c r="FB97" s="1">
        <f>IF(Supuestos!$D$3+CN1&lt;100,$BP$9*Supuestos!$C$44,IF(Supuestos!$D$3+CN1=100,$BP$9*Supuestos!$C$44,0))</f>
        <v>0</v>
      </c>
      <c r="FC97" s="1">
        <f>IF(Supuestos!$D$3+CO1&lt;100,$BP$9*Supuestos!$C$44,IF(Supuestos!$D$3+CO1=100,$BP$9*Supuestos!$C$44,0))</f>
        <v>0</v>
      </c>
      <c r="FD97" s="1">
        <f>IF(Supuestos!$D$3+CP1&lt;100,$BP$9*Supuestos!$C$44,IF(Supuestos!$D$3+CP1=100,$BP$9*Supuestos!$C$44,0))</f>
        <v>0</v>
      </c>
      <c r="FE97" s="1">
        <f>IF(Supuestos!$D$3+CQ1&lt;100,$BP$9*Supuestos!$C$44,IF(Supuestos!$D$3+CQ1=100,$BP$9*Supuestos!$C$44,0))</f>
        <v>0</v>
      </c>
      <c r="FF97" s="1">
        <f>IF(Supuestos!$D$3+CR1&lt;100,$BP$9*Supuestos!$C$44,IF(Supuestos!$D$3+CR1=100,$BP$9*Supuestos!$C$44,0))</f>
        <v>0</v>
      </c>
      <c r="FG97" s="1">
        <f>IF(Supuestos!$D$3+CS1&lt;100,$BP$9*Supuestos!$C$44,IF(Supuestos!$D$3+CS1=100,$BP$9*Supuestos!$C$44,0))</f>
        <v>0</v>
      </c>
      <c r="FH97" s="1">
        <f>IF(Supuestos!$D$3+CT1&lt;100,$BP$9*Supuestos!$C$44,IF(Supuestos!$D$3+CT1=100,$BP$9*Supuestos!$C$44,0))</f>
        <v>0</v>
      </c>
      <c r="FI97" s="1">
        <f>IF(Supuestos!$D$3+CU1&lt;100,$BP$9*Supuestos!$C$44,IF(Supuestos!$D$3+CU1=100,$BP$9*Supuestos!$C$44,0))</f>
        <v>0</v>
      </c>
      <c r="FJ97" s="1">
        <f>IF(Supuestos!$D$3+CV1&lt;100,$BP$9*Supuestos!$C$44,IF(Supuestos!$D$3+CV1=100,$BP$9*Supuestos!$C$44,0))</f>
        <v>0</v>
      </c>
      <c r="FK97" s="1">
        <f>IF(Supuestos!$D$3+CW1&lt;100,$BP$9*Supuestos!$C$44,IF(Supuestos!$D$3+CW1=100,$BP$9*Supuestos!$C$44,0))</f>
        <v>0</v>
      </c>
      <c r="FL97" s="1">
        <f>IF(Supuestos!$D$3+CX1&lt;100,$BP$9*Supuestos!$C$44,IF(Supuestos!$D$3+CX1=100,$BP$9*Supuestos!$C$44,0))</f>
        <v>0</v>
      </c>
      <c r="FM97" s="1">
        <f>IF(Supuestos!$D$3+CY1&lt;100,$BP$9*Supuestos!$C$44,IF(Supuestos!$D$3+CY1=100,$BP$9*Supuestos!$C$44,0))</f>
        <v>0</v>
      </c>
      <c r="FN97" s="1">
        <f>IF(Supuestos!$D$3+CZ1&lt;100,$BP$9*Supuestos!$C$44,IF(Supuestos!$D$3+CZ1=100,$BP$9*Supuestos!$C$44,0))</f>
        <v>0</v>
      </c>
      <c r="FO97" s="1">
        <f>IF(Supuestos!$D$3+DA1&lt;100,$BP$9*Supuestos!$C$44,IF(Supuestos!$D$3+DA1=100,$BP$9*Supuestos!$C$44,0))</f>
        <v>0</v>
      </c>
      <c r="FP97" s="1">
        <f>IF(Supuestos!$D$3+DB1&lt;100,$BP$9*Supuestos!$C$44,IF(Supuestos!$D$3+DB1=100,$BP$9*Supuestos!$C$44,0))</f>
        <v>0</v>
      </c>
      <c r="FQ97" s="1">
        <f>IF(Supuestos!$D$3+DC1&lt;100,$BP$9*Supuestos!$C$44,IF(Supuestos!$D$3+DC1=100,$BP$9*Supuestos!$C$44,0))</f>
        <v>0</v>
      </c>
      <c r="FR97" s="1">
        <f>IF(Supuestos!$D$3+DD1&lt;100,$BP$9*Supuestos!$C$44,IF(Supuestos!$D$3+DD1=100,$BP$9*Supuestos!$C$44,0))</f>
        <v>0</v>
      </c>
      <c r="FS97" s="1">
        <f>IF(Supuestos!$D$3+DE1&lt;100,$BP$9*Supuestos!$C$44,IF(Supuestos!$D$3+DE1=100,$BP$9*Supuestos!$C$44,0))</f>
        <v>0</v>
      </c>
      <c r="FT97" s="1">
        <f>IF(Supuestos!$D$3+DF1&lt;100,$BP$9*Supuestos!$C$44,IF(Supuestos!$D$3+DF1=100,$BP$9*Supuestos!$C$44,0))</f>
        <v>0</v>
      </c>
      <c r="FU97" s="1">
        <f>IF(Supuestos!$D$3+DG1&lt;100,$BP$9*Supuestos!$C$44,IF(Supuestos!$D$3+DG1=100,$BP$9*Supuestos!$C$44,0))</f>
        <v>0</v>
      </c>
      <c r="FV97" s="1">
        <f>IF(Supuestos!$D$3+DH1&lt;100,$BP$9*Supuestos!$C$44,IF(Supuestos!$D$3+DH1=100,$BP$9*Supuestos!$C$44,0))</f>
        <v>0</v>
      </c>
      <c r="FW97" s="1">
        <f>IF(Supuestos!$D$3+DI1&lt;100,$BP$9*Supuestos!$C$44,IF(Supuestos!$D$3+DI1=100,$BP$9*Supuestos!$C$44,0))</f>
        <v>0</v>
      </c>
      <c r="FX97" s="1">
        <f>IF(Supuestos!$D$3+DJ1&lt;100,$BP$9*Supuestos!$C$44,IF(Supuestos!$D$3+DJ1=100,$BP$9*Supuestos!$C$44,0))</f>
        <v>0</v>
      </c>
      <c r="FY97" s="1">
        <f>IF(Supuestos!$D$3+DK1&lt;100,$BP$9*Supuestos!$C$44,IF(Supuestos!$D$3+DK1=100,$BP$9*Supuestos!$C$44,0))</f>
        <v>0</v>
      </c>
      <c r="FZ97" s="1">
        <f>IF(Supuestos!$D$3+DL1&lt;100,$BP$9*Supuestos!$C$44,IF(Supuestos!$D$3+DL1=100,$BP$9*Supuestos!$C$44,0))</f>
        <v>0</v>
      </c>
      <c r="GA97" s="1">
        <f>IF(Supuestos!$D$3+DM1&lt;100,$BP$9*Supuestos!$C$44,IF(Supuestos!$D$3+DM1=100,$BP$9*Supuestos!$C$44,0))</f>
        <v>0</v>
      </c>
      <c r="GB97" s="1">
        <f>IF(Supuestos!$D$3+DN1&lt;100,$BP$9*Supuestos!$C$44,IF(Supuestos!$D$3+DN1=100,$BP$9*Supuestos!$C$44,0))</f>
        <v>0</v>
      </c>
      <c r="GC97" s="1">
        <f>IF(Supuestos!$D$3+DO1&lt;100,$BP$9*Supuestos!$C$44,IF(Supuestos!$D$3+DO1=100,$BP$9*Supuestos!$C$44,0))</f>
        <v>0</v>
      </c>
      <c r="GD97" s="1">
        <f>IF(Supuestos!$D$3+DP1&lt;100,$BP$9*Supuestos!$C$44,IF(Supuestos!$D$3+DP1=100,$BP$9*Supuestos!$C$44,0))</f>
        <v>0</v>
      </c>
      <c r="GE97" s="1">
        <f>IF(Supuestos!$D$3+DQ1&lt;100,$BP$9*Supuestos!$C$44,IF(Supuestos!$D$3+DQ1=100,$BP$9*Supuestos!$C$44,0))</f>
        <v>0</v>
      </c>
      <c r="GF97" s="1">
        <f>IF(Supuestos!$D$3+DR1&lt;100,$BP$9*Supuestos!$C$44,IF(Supuestos!$D$3+DR1=100,$BP$9*Supuestos!$C$44,0))</f>
        <v>0</v>
      </c>
      <c r="GG97" s="1">
        <f>IF(Supuestos!$D$3+DS1&lt;100,$BP$9*Supuestos!$C$44,IF(Supuestos!$D$3+DS1=100,$BP$9*Supuestos!$C$44,0))</f>
        <v>0</v>
      </c>
      <c r="GH97" s="1">
        <f>IF(Supuestos!$D$3+DT1&lt;100,$BP$9*Supuestos!$C$44,IF(Supuestos!$D$3+DT1=100,$BP$9*Supuestos!$C$44,0))</f>
        <v>0</v>
      </c>
      <c r="GI97" s="1">
        <f>IF(Supuestos!$D$3+DU1&lt;100,$BP$9*Supuestos!$C$44,IF(Supuestos!$D$3+DU1=100,$BP$9*Supuestos!$C$44,0))</f>
        <v>0</v>
      </c>
      <c r="GJ97" s="1">
        <f>IF(Supuestos!$D$3+DV1&lt;100,$BP$9*Supuestos!$C$44,IF(Supuestos!$D$3+DV1=100,$BP$9*Supuestos!$C$44,0))</f>
        <v>0</v>
      </c>
      <c r="GK97" s="1">
        <f>IF(Supuestos!$D$3+DW1&lt;100,$BP$9*Supuestos!$C$44,IF(Supuestos!$D$3+DW1=100,$BP$9*Supuestos!$C$44,0))</f>
        <v>0</v>
      </c>
      <c r="GL97" s="1">
        <f>IF(Supuestos!$D$3+DX1&lt;100,$BP$9*Supuestos!$C$44,IF(Supuestos!$D$3+DX1=100,$BP$9*Supuestos!$C$44,0))</f>
        <v>0</v>
      </c>
      <c r="GM97" s="1">
        <f>IF(Supuestos!$D$3+DY1&lt;100,$BP$9*Supuestos!$C$44,IF(Supuestos!$D$3+DY1=100,$BP$9*Supuestos!$C$44,0))</f>
        <v>0</v>
      </c>
      <c r="GN97" s="1">
        <f>IF(Supuestos!$D$3+DZ1&lt;100,$BP$9*Supuestos!$C$44,IF(Supuestos!$D$3+DZ1=100,$BP$9*Supuestos!$C$44,0))</f>
        <v>0</v>
      </c>
      <c r="GO97" s="1">
        <f>IF(Supuestos!$D$3+EA1&lt;100,$BP$9*Supuestos!$C$44,IF(Supuestos!$D$3+EA1=100,$BP$9*Supuestos!$C$44,0))</f>
        <v>0</v>
      </c>
      <c r="GP97" s="1">
        <f>IF(Supuestos!$D$3+EB1&lt;100,$BP$9*Supuestos!$C$44,IF(Supuestos!$D$3+EB1=100,$BP$9*Supuestos!$C$44,0))</f>
        <v>0</v>
      </c>
      <c r="GQ97" s="1">
        <f>IF(Supuestos!$D$3+EC1&lt;100,$BP$9*Supuestos!$C$44,IF(Supuestos!$D$3+EC1=100,$BP$9*Supuestos!$C$44,0))</f>
        <v>0</v>
      </c>
      <c r="GR97" s="1">
        <f>IF(Supuestos!$D$3+ED1&lt;100,$BP$9*Supuestos!$C$44,IF(Supuestos!$D$3+ED1=100,$BP$9*Supuestos!$C$44,0))</f>
        <v>0</v>
      </c>
      <c r="GS97" s="1">
        <f>IF(Supuestos!$D$3+EE1&lt;100,$BP$9*Supuestos!$C$44,IF(Supuestos!$D$3+EE1=100,$BP$9*Supuestos!$C$44,0))</f>
        <v>0</v>
      </c>
      <c r="GT97" s="1">
        <f>IF(Supuestos!$D$3+EF1&lt;100,$BP$9*Supuestos!$C$44,IF(Supuestos!$D$3+EF1=100,$BP$9*Supuestos!$C$44,0))</f>
        <v>0</v>
      </c>
      <c r="GU97" s="1">
        <f>IF(Supuestos!$D$3+EG1&lt;100,$BP$9*Supuestos!$C$44,IF(Supuestos!$D$3+EG1=100,$BP$9*Supuestos!$C$44,0))</f>
        <v>0</v>
      </c>
      <c r="GV97" s="1">
        <f>IF(Supuestos!$D$3+EH1&lt;100,$BP$9*Supuestos!$C$44,IF(Supuestos!$D$3+EH1=100,$BP$9*Supuestos!$C$44,0))</f>
        <v>0</v>
      </c>
      <c r="GW97" s="1">
        <f>IF(Supuestos!$D$3+EI1&lt;100,$BP$9*Supuestos!$C$44,IF(Supuestos!$D$3+EI1=100,$BP$9*Supuestos!$C$44,0))</f>
        <v>0</v>
      </c>
      <c r="GX97" s="1">
        <f>IF(Supuestos!$D$3+EJ1&lt;100,$BP$9*Supuestos!$C$44,IF(Supuestos!$D$3+EJ1=100,$BP$9*Supuestos!$C$44,0))</f>
        <v>0</v>
      </c>
      <c r="GY97" s="1">
        <f>IF(Supuestos!$D$3+EK1&lt;100,$BP$9*Supuestos!$C$44,IF(Supuestos!$D$3+EK1=100,$BP$9*Supuestos!$C$44,0))</f>
        <v>0</v>
      </c>
      <c r="GZ97" s="1">
        <f>IF(Supuestos!$D$3+EL1&lt;100,$BP$9*Supuestos!$C$44,IF(Supuestos!$D$3+EL1=100,$BP$9*Supuestos!$C$44,0))</f>
        <v>0</v>
      </c>
      <c r="HA97" s="1">
        <f>IF(Supuestos!$D$3+EM1&lt;100,$BP$9*Supuestos!$C$44,IF(Supuestos!$D$3+EM1=100,$BP$9*Supuestos!$C$44,0))</f>
        <v>0</v>
      </c>
      <c r="HB97" s="1">
        <f>IF(Supuestos!$D$3+EN1&lt;100,$BP$9*Supuestos!$C$44,IF(Supuestos!$D$3+EN1=100,$BP$9*Supuestos!$C$44,0))</f>
        <v>0</v>
      </c>
      <c r="HC97" s="1">
        <f>IF(Supuestos!$D$3+EO1&lt;100,$BP$9*Supuestos!$C$44,IF(Supuestos!$D$3+EO1=100,$BP$9*Supuestos!$C$44,0))</f>
        <v>0</v>
      </c>
      <c r="HD97" s="1">
        <f>IF(Supuestos!$D$3+EP1&lt;100,$BP$9*Supuestos!$C$44,IF(Supuestos!$D$3+EP1=100,$BP$9*Supuestos!$C$44,0))</f>
        <v>0</v>
      </c>
      <c r="HE97" s="1">
        <f>IF(Supuestos!$D$3+EQ1&lt;100,$BP$9*Supuestos!$C$44,IF(Supuestos!$D$3+EQ1=100,$BP$9*Supuestos!$C$44,0))</f>
        <v>0</v>
      </c>
      <c r="HF97" s="1">
        <f>IF(Supuestos!$D$3+ER1&lt;100,$BP$9*Supuestos!$C$44,IF(Supuestos!$D$3+ER1=100,$BP$9*Supuestos!$C$44,0))</f>
        <v>0</v>
      </c>
      <c r="HG97" s="1">
        <f>IF(Supuestos!$D$3+ES1&lt;100,$BP$9*Supuestos!$C$44,IF(Supuestos!$D$3+ES1=100,$BP$9*Supuestos!$C$44,0))</f>
        <v>0</v>
      </c>
      <c r="HH97" s="1">
        <f>IF(Supuestos!$D$3+ET1&lt;100,$BP$9*Supuestos!$C$44,IF(Supuestos!$D$3+ET1=100,$BP$9*Supuestos!$C$44,0))</f>
        <v>0</v>
      </c>
      <c r="HI97" s="1">
        <f>IF(Supuestos!$D$3+EU1&lt;100,$BP$9*Supuestos!$C$44,IF(Supuestos!$D$3+EU1=100,$BP$9*Supuestos!$C$44,0))</f>
        <v>0</v>
      </c>
      <c r="HJ97" s="1">
        <f>IF(Supuestos!$D$3+EV1&lt;100,$BP$9*Supuestos!$C$44,IF(Supuestos!$D$3+EV1=100,$BP$9*Supuestos!$C$44,0))</f>
        <v>0</v>
      </c>
      <c r="HK97" s="1">
        <f>IF(Supuestos!$D$3+EW1&lt;100,$BP$9*Supuestos!$C$44,IF(Supuestos!$D$3+EW1=100,$BP$9*Supuestos!$C$44,0))</f>
        <v>0</v>
      </c>
      <c r="HL97" s="1">
        <f>IF(Supuestos!$D$3+EX1&lt;100,$BP$9*Supuestos!$C$44,IF(Supuestos!$D$3+EX1=100,$BP$9*Supuestos!$C$44,0))</f>
        <v>0</v>
      </c>
      <c r="HM97" s="1">
        <f>IF(Supuestos!$D$3+EY1&lt;100,$BP$9*Supuestos!$C$44,IF(Supuestos!$D$3+EY1=100,$BP$9*Supuestos!$C$44,0))</f>
        <v>0</v>
      </c>
      <c r="HN97" s="1">
        <f>IF(Supuestos!$D$3+EZ1&lt;100,$BP$9*Supuestos!$C$44,IF(Supuestos!$D$3+EZ1=100,$BP$9*Supuestos!$C$44,0))</f>
        <v>0</v>
      </c>
      <c r="HO97" s="1">
        <f>IF(Supuestos!$D$3+FA1&lt;100,$BP$9*Supuestos!$C$44,IF(Supuestos!$D$3+FA1=100,$BP$9*Supuestos!$C$44,0))</f>
        <v>0</v>
      </c>
      <c r="HP97" s="1">
        <f>IF(Supuestos!$D$3+FB1&lt;100,$BP$9*Supuestos!$C$44,IF(Supuestos!$D$3+FB1=100,$BP$9*Supuestos!$C$44,0))</f>
        <v>0</v>
      </c>
      <c r="HQ97" s="1">
        <f>IF(Supuestos!$D$3+FC1&lt;100,$BP$9*Supuestos!$C$44,IF(Supuestos!$D$3+FC1=100,$BP$9*Supuestos!$C$44,0))</f>
        <v>0</v>
      </c>
      <c r="HR97" s="1">
        <f>IF(Supuestos!$D$3+FD1&lt;100,$BP$9*Supuestos!$C$44,IF(Supuestos!$D$3+FD1=100,$BP$9*Supuestos!$C$44,0))</f>
        <v>0</v>
      </c>
      <c r="HS97" s="1">
        <f>IF(Supuestos!$D$3+FE1&lt;100,$BP$9*Supuestos!$C$44,IF(Supuestos!$D$3+FE1=100,$BP$9*Supuestos!$C$44,0))</f>
        <v>0</v>
      </c>
      <c r="HT97" s="1">
        <f>IF(Supuestos!$D$3+FF1&lt;100,$BP$9*Supuestos!$C$44,IF(Supuestos!$D$3+FF1=100,$BP$9*Supuestos!$C$44,0))</f>
        <v>0</v>
      </c>
      <c r="HU97" s="1">
        <f>IF(Supuestos!$D$3+FG1&lt;100,$BP$9*Supuestos!$C$44,IF(Supuestos!$D$3+FG1=100,$BP$9*Supuestos!$C$44,0))</f>
        <v>0</v>
      </c>
      <c r="HV97" s="1">
        <f>IF(Supuestos!$D$3+FH1&lt;100,$BP$9*Supuestos!$C$44,IF(Supuestos!$D$3+FH1=100,$BP$9*Supuestos!$C$44,0))</f>
        <v>0</v>
      </c>
      <c r="HW97" s="1">
        <f>IF(Supuestos!$D$3+FI1&lt;100,$BP$9*Supuestos!$C$44,IF(Supuestos!$D$3+FI1=100,$BP$9*Supuestos!$C$44,0))</f>
        <v>0</v>
      </c>
      <c r="HX97" s="1">
        <f>IF(Supuestos!$D$3+FJ1&lt;100,$BP$9*Supuestos!$C$44,IF(Supuestos!$D$3+FJ1=100,$BP$9*Supuestos!$C$44,0))</f>
        <v>0</v>
      </c>
    </row>
    <row r="98" spans="1:262" x14ac:dyDescent="0.35">
      <c r="A98" s="128">
        <v>67</v>
      </c>
      <c r="BP98" s="129"/>
      <c r="BQ98" s="1">
        <f>BQ$9*Supuestos!$D$3*Supuestos!$C$44</f>
        <v>0</v>
      </c>
      <c r="BR98" s="1">
        <f>IF(Supuestos!$D$3+C1&lt;100,$BQ$9*Supuestos!$C$44,IF(Supuestos!$D$3+C1=100,$BQ$9*Supuestos!$C$44,0))</f>
        <v>0</v>
      </c>
      <c r="BS98" s="1">
        <f>IF(Supuestos!$D$3+D1&lt;100,$BQ$9*Supuestos!$C$44,IF(Supuestos!$D$3+D1=100,$BQ$9*Supuestos!$C$44,0))</f>
        <v>0</v>
      </c>
      <c r="BT98" s="1">
        <f>IF(Supuestos!$D$3+E1&lt;100,$BQ$9*Supuestos!$C$44,IF(Supuestos!$D$3+E1=100,$BQ$9*Supuestos!$C$44,0))</f>
        <v>0</v>
      </c>
      <c r="BU98" s="1">
        <f>IF(Supuestos!$D$3+F1&lt;100,$BQ$9*Supuestos!$C$44,IF(Supuestos!$D$3+F1=100,$BQ$9*Supuestos!$C$44,0))</f>
        <v>0</v>
      </c>
      <c r="BV98" s="1">
        <f>IF(Supuestos!$D$3+G1&lt;100,$BQ$9*Supuestos!$C$44,IF(Supuestos!$D$3+G1=100,$BQ$9*Supuestos!$C$44,0))</f>
        <v>0</v>
      </c>
      <c r="BW98" s="1">
        <f>IF(Supuestos!$D$3+H1&lt;100,$BQ$9*Supuestos!$C$44,IF(Supuestos!$D$3+H1=100,$BQ$9*Supuestos!$C$44,0))</f>
        <v>0</v>
      </c>
      <c r="BX98" s="1">
        <f>IF(Supuestos!$D$3+I1&lt;100,$BQ$9*Supuestos!$C$44,IF(Supuestos!$D$3+I1=100,$BQ$9*Supuestos!$C$44,0))</f>
        <v>0</v>
      </c>
      <c r="BY98" s="1">
        <f>IF(Supuestos!$D$3+J1&lt;100,$BQ$9*Supuestos!$C$44,IF(Supuestos!$D$3+J1=100,$BQ$9*Supuestos!$C$44,0))</f>
        <v>0</v>
      </c>
      <c r="BZ98" s="1">
        <f>IF(Supuestos!$D$3+K1&lt;100,$BQ$9*Supuestos!$C$44,IF(Supuestos!$D$3+K1=100,$BQ$9*Supuestos!$C$44,0))</f>
        <v>0</v>
      </c>
      <c r="CA98" s="1">
        <f>IF(Supuestos!$D$3+L1&lt;100,$BQ$9*Supuestos!$C$44,IF(Supuestos!$D$3+L1=100,$BQ$9*Supuestos!$C$44,0))</f>
        <v>0</v>
      </c>
      <c r="CB98" s="1">
        <f>IF(Supuestos!$D$3+M1&lt;100,$BQ$9*Supuestos!$C$44,IF(Supuestos!$D$3+M1=100,$BQ$9*Supuestos!$C$44,0))</f>
        <v>0</v>
      </c>
      <c r="CC98" s="1">
        <f>IF(Supuestos!$D$3+N1&lt;100,$BQ$9*Supuestos!$C$44,IF(Supuestos!$D$3+N1=100,$BQ$9*Supuestos!$C$44,0))</f>
        <v>0</v>
      </c>
      <c r="CD98" s="1">
        <f>IF(Supuestos!$D$3+O1&lt;100,$BQ$9*Supuestos!$C$44,IF(Supuestos!$D$3+O1=100,$BQ$9*Supuestos!$C$44,0))</f>
        <v>0</v>
      </c>
      <c r="CE98" s="1">
        <f>IF(Supuestos!$D$3+P1&lt;100,$BQ$9*Supuestos!$C$44,IF(Supuestos!$D$3+P1=100,$BQ$9*Supuestos!$C$44,0))</f>
        <v>0</v>
      </c>
      <c r="CF98" s="1">
        <f>IF(Supuestos!$D$3+Q1&lt;100,$BQ$9*Supuestos!$C$44,IF(Supuestos!$D$3+Q1=100,$BQ$9*Supuestos!$C$44,0))</f>
        <v>0</v>
      </c>
      <c r="CG98" s="1">
        <f>IF(Supuestos!$D$3+R1&lt;100,$BQ$9*Supuestos!$C$44,IF(Supuestos!$D$3+R1=100,$BQ$9*Supuestos!$C$44,0))</f>
        <v>0</v>
      </c>
      <c r="CH98" s="1">
        <f>IF(Supuestos!$D$3+S1&lt;100,$BQ$9*Supuestos!$C$44,IF(Supuestos!$D$3+S1=100,$BQ$9*Supuestos!$C$44,0))</f>
        <v>0</v>
      </c>
      <c r="CI98" s="1">
        <f>IF(Supuestos!$D$3+T1&lt;100,$BQ$9*Supuestos!$C$44,IF(Supuestos!$D$3+T1=100,$BQ$9*Supuestos!$C$44,0))</f>
        <v>0</v>
      </c>
      <c r="CJ98" s="1">
        <f>IF(Supuestos!$D$3+U1&lt;100,$BQ$9*Supuestos!$C$44,IF(Supuestos!$D$3+U1=100,$BQ$9*Supuestos!$C$44,0))</f>
        <v>0</v>
      </c>
      <c r="CK98" s="1">
        <f>IF(Supuestos!$D$3+V1&lt;100,$BQ$9*Supuestos!$C$44,IF(Supuestos!$D$3+V1=100,$BQ$9*Supuestos!$C$44,0))</f>
        <v>0</v>
      </c>
      <c r="CL98" s="1">
        <f>IF(Supuestos!$D$3+W1&lt;100,$BQ$9*Supuestos!$C$44,IF(Supuestos!$D$3+W1=100,$BQ$9*Supuestos!$C$44,0))</f>
        <v>0</v>
      </c>
      <c r="CM98" s="1">
        <f>IF(Supuestos!$D$3+X1&lt;100,$BQ$9*Supuestos!$C$44,IF(Supuestos!$D$3+X1=100,$BQ$9*Supuestos!$C$44,0))</f>
        <v>0</v>
      </c>
      <c r="CN98" s="1">
        <f>IF(Supuestos!$D$3+Y1&lt;100,$BQ$9*Supuestos!$C$44,IF(Supuestos!$D$3+Y1=100,$BQ$9*Supuestos!$C$44,0))</f>
        <v>0</v>
      </c>
      <c r="CO98" s="1">
        <f>IF(Supuestos!$D$3+Z1&lt;100,$BQ$9*Supuestos!$C$44,IF(Supuestos!$D$3+Z1=100,$BQ$9*Supuestos!$C$44,0))</f>
        <v>0</v>
      </c>
      <c r="CP98" s="1">
        <f>IF(Supuestos!$D$3+AA1&lt;100,$BQ$9*Supuestos!$C$44,IF(Supuestos!$D$3+AA1=100,$BQ$9*Supuestos!$C$44,0))</f>
        <v>0</v>
      </c>
      <c r="CQ98" s="1">
        <f>IF(Supuestos!$D$3+AB1&lt;100,$BQ$9*Supuestos!$C$44,IF(Supuestos!$D$3+AB1=100,$BQ$9*Supuestos!$C$44,0))</f>
        <v>0</v>
      </c>
      <c r="CR98" s="1">
        <f>IF(Supuestos!$D$3+AC1&lt;100,$BQ$9*Supuestos!$C$44,IF(Supuestos!$D$3+AC1=100,$BQ$9*Supuestos!$C$44,0))</f>
        <v>0</v>
      </c>
      <c r="CS98" s="1">
        <f>IF(Supuestos!$D$3+AD1&lt;100,$BQ$9*Supuestos!$C$44,IF(Supuestos!$D$3+AD1=100,$BQ$9*Supuestos!$C$44,0))</f>
        <v>0</v>
      </c>
      <c r="CT98" s="1">
        <f>IF(Supuestos!$D$3+AE1&lt;100,$BQ$9*Supuestos!$C$44,IF(Supuestos!$D$3+AE1=100,$BQ$9*Supuestos!$C$44,0))</f>
        <v>0</v>
      </c>
      <c r="CU98" s="1">
        <f>IF(Supuestos!$D$3+AF1&lt;100,$BQ$9*Supuestos!$C$44,IF(Supuestos!$D$3+AF1=100,$BQ$9*Supuestos!$C$44,0))</f>
        <v>0</v>
      </c>
      <c r="CV98" s="1">
        <f>IF(Supuestos!$D$3+AG1&lt;100,$BQ$9*Supuestos!$C$44,IF(Supuestos!$D$3+AG1=100,$BQ$9*Supuestos!$C$44,0))</f>
        <v>0</v>
      </c>
      <c r="CW98" s="1">
        <f>IF(Supuestos!$D$3+AH1&lt;100,$BQ$9*Supuestos!$C$44,IF(Supuestos!$D$3+AH1=100,$BQ$9*Supuestos!$C$44,0))</f>
        <v>0</v>
      </c>
      <c r="CX98" s="1">
        <f>IF(Supuestos!$D$3+AI1&lt;100,$BQ$9*Supuestos!$C$44,IF(Supuestos!$D$3+AI1=100,$BQ$9*Supuestos!$C$44,0))</f>
        <v>0</v>
      </c>
      <c r="EZ98" s="1">
        <f>IF(Supuestos!$D$3+CK1&lt;100,$BQ$9*Supuestos!$C$44,IF(Supuestos!$D$3+CK1=100,$BQ$9*Supuestos!$C$44,0))</f>
        <v>0</v>
      </c>
      <c r="FA98" s="1">
        <f>IF(Supuestos!$D$3+CL1&lt;100,$BQ$9*Supuestos!$C$44,IF(Supuestos!$D$3+CL1=100,$BQ$9*Supuestos!$C$44,0))</f>
        <v>0</v>
      </c>
      <c r="FB98" s="1">
        <f>IF(Supuestos!$D$3+CM1&lt;100,$BQ$9*Supuestos!$C$44,IF(Supuestos!$D$3+CM1=100,$BQ$9*Supuestos!$C$44,0))</f>
        <v>0</v>
      </c>
      <c r="FC98" s="1">
        <f>IF(Supuestos!$D$3+CN1&lt;100,$BQ$9*Supuestos!$C$44,IF(Supuestos!$D$3+CN1=100,$BQ$9*Supuestos!$C$44,0))</f>
        <v>0</v>
      </c>
      <c r="FD98" s="1">
        <f>IF(Supuestos!$D$3+CO1&lt;100,$BQ$9*Supuestos!$C$44,IF(Supuestos!$D$3+CO1=100,$BQ$9*Supuestos!$C$44,0))</f>
        <v>0</v>
      </c>
      <c r="FE98" s="1">
        <f>IF(Supuestos!$D$3+CP1&lt;100,$BQ$9*Supuestos!$C$44,IF(Supuestos!$D$3+CP1=100,$BQ$9*Supuestos!$C$44,0))</f>
        <v>0</v>
      </c>
      <c r="FF98" s="1">
        <f>IF(Supuestos!$D$3+CQ1&lt;100,$BQ$9*Supuestos!$C$44,IF(Supuestos!$D$3+CQ1=100,$BQ$9*Supuestos!$C$44,0))</f>
        <v>0</v>
      </c>
      <c r="FG98" s="1">
        <f>IF(Supuestos!$D$3+CR1&lt;100,$BQ$9*Supuestos!$C$44,IF(Supuestos!$D$3+CR1=100,$BQ$9*Supuestos!$C$44,0))</f>
        <v>0</v>
      </c>
      <c r="FH98" s="1">
        <f>IF(Supuestos!$D$3+CS1&lt;100,$BQ$9*Supuestos!$C$44,IF(Supuestos!$D$3+CS1=100,$BQ$9*Supuestos!$C$44,0))</f>
        <v>0</v>
      </c>
      <c r="FI98" s="1">
        <f>IF(Supuestos!$D$3+CT1&lt;100,$BQ$9*Supuestos!$C$44,IF(Supuestos!$D$3+CT1=100,$BQ$9*Supuestos!$C$44,0))</f>
        <v>0</v>
      </c>
      <c r="FJ98" s="1">
        <f>IF(Supuestos!$D$3+CU1&lt;100,$BQ$9*Supuestos!$C$44,IF(Supuestos!$D$3+CU1=100,$BQ$9*Supuestos!$C$44,0))</f>
        <v>0</v>
      </c>
      <c r="FK98" s="1">
        <f>IF(Supuestos!$D$3+CV1&lt;100,$BQ$9*Supuestos!$C$44,IF(Supuestos!$D$3+CV1=100,$BQ$9*Supuestos!$C$44,0))</f>
        <v>0</v>
      </c>
      <c r="FL98" s="1">
        <f>IF(Supuestos!$D$3+CW1&lt;100,$BQ$9*Supuestos!$C$44,IF(Supuestos!$D$3+CW1=100,$BQ$9*Supuestos!$C$44,0))</f>
        <v>0</v>
      </c>
      <c r="FM98" s="1">
        <f>IF(Supuestos!$D$3+CX1&lt;100,$BQ$9*Supuestos!$C$44,IF(Supuestos!$D$3+CX1=100,$BQ$9*Supuestos!$C$44,0))</f>
        <v>0</v>
      </c>
      <c r="FN98" s="1">
        <f>IF(Supuestos!$D$3+CY1&lt;100,$BQ$9*Supuestos!$C$44,IF(Supuestos!$D$3+CY1=100,$BQ$9*Supuestos!$C$44,0))</f>
        <v>0</v>
      </c>
      <c r="FO98" s="1">
        <f>IF(Supuestos!$D$3+CZ1&lt;100,$BQ$9*Supuestos!$C$44,IF(Supuestos!$D$3+CZ1=100,$BQ$9*Supuestos!$C$44,0))</f>
        <v>0</v>
      </c>
      <c r="FP98" s="1">
        <f>IF(Supuestos!$D$3+DA1&lt;100,$BQ$9*Supuestos!$C$44,IF(Supuestos!$D$3+DA1=100,$BQ$9*Supuestos!$C$44,0))</f>
        <v>0</v>
      </c>
      <c r="FQ98" s="1">
        <f>IF(Supuestos!$D$3+DB1&lt;100,$BQ$9*Supuestos!$C$44,IF(Supuestos!$D$3+DB1=100,$BQ$9*Supuestos!$C$44,0))</f>
        <v>0</v>
      </c>
      <c r="FR98" s="1">
        <f>IF(Supuestos!$D$3+DC1&lt;100,$BQ$9*Supuestos!$C$44,IF(Supuestos!$D$3+DC1=100,$BQ$9*Supuestos!$C$44,0))</f>
        <v>0</v>
      </c>
      <c r="FS98" s="1">
        <f>IF(Supuestos!$D$3+DD1&lt;100,$BQ$9*Supuestos!$C$44,IF(Supuestos!$D$3+DD1=100,$BQ$9*Supuestos!$C$44,0))</f>
        <v>0</v>
      </c>
      <c r="FT98" s="1">
        <f>IF(Supuestos!$D$3+DE1&lt;100,$BQ$9*Supuestos!$C$44,IF(Supuestos!$D$3+DE1=100,$BQ$9*Supuestos!$C$44,0))</f>
        <v>0</v>
      </c>
      <c r="FU98" s="1">
        <f>IF(Supuestos!$D$3+DF1&lt;100,$BQ$9*Supuestos!$C$44,IF(Supuestos!$D$3+DF1=100,$BQ$9*Supuestos!$C$44,0))</f>
        <v>0</v>
      </c>
      <c r="FV98" s="1">
        <f>IF(Supuestos!$D$3+DG1&lt;100,$BQ$9*Supuestos!$C$44,IF(Supuestos!$D$3+DG1=100,$BQ$9*Supuestos!$C$44,0))</f>
        <v>0</v>
      </c>
      <c r="FW98" s="1">
        <f>IF(Supuestos!$D$3+DH1&lt;100,$BQ$9*Supuestos!$C$44,IF(Supuestos!$D$3+DH1=100,$BQ$9*Supuestos!$C$44,0))</f>
        <v>0</v>
      </c>
      <c r="FX98" s="1">
        <f>IF(Supuestos!$D$3+DI1&lt;100,$BQ$9*Supuestos!$C$44,IF(Supuestos!$D$3+DI1=100,$BQ$9*Supuestos!$C$44,0))</f>
        <v>0</v>
      </c>
      <c r="FY98" s="1">
        <f>IF(Supuestos!$D$3+DJ1&lt;100,$BQ$9*Supuestos!$C$44,IF(Supuestos!$D$3+DJ1=100,$BQ$9*Supuestos!$C$44,0))</f>
        <v>0</v>
      </c>
      <c r="FZ98" s="1">
        <f>IF(Supuestos!$D$3+DK1&lt;100,$BQ$9*Supuestos!$C$44,IF(Supuestos!$D$3+DK1=100,$BQ$9*Supuestos!$C$44,0))</f>
        <v>0</v>
      </c>
      <c r="GA98" s="1">
        <f>IF(Supuestos!$D$3+DL1&lt;100,$BQ$9*Supuestos!$C$44,IF(Supuestos!$D$3+DL1=100,$BQ$9*Supuestos!$C$44,0))</f>
        <v>0</v>
      </c>
      <c r="GB98" s="1">
        <f>IF(Supuestos!$D$3+DM1&lt;100,$BQ$9*Supuestos!$C$44,IF(Supuestos!$D$3+DM1=100,$BQ$9*Supuestos!$C$44,0))</f>
        <v>0</v>
      </c>
      <c r="GC98" s="1">
        <f>IF(Supuestos!$D$3+DN1&lt;100,$BQ$9*Supuestos!$C$44,IF(Supuestos!$D$3+DN1=100,$BQ$9*Supuestos!$C$44,0))</f>
        <v>0</v>
      </c>
      <c r="GD98" s="1">
        <f>IF(Supuestos!$D$3+DO1&lt;100,$BQ$9*Supuestos!$C$44,IF(Supuestos!$D$3+DO1=100,$BQ$9*Supuestos!$C$44,0))</f>
        <v>0</v>
      </c>
      <c r="GE98" s="1">
        <f>IF(Supuestos!$D$3+DP1&lt;100,$BQ$9*Supuestos!$C$44,IF(Supuestos!$D$3+DP1=100,$BQ$9*Supuestos!$C$44,0))</f>
        <v>0</v>
      </c>
      <c r="GF98" s="1">
        <f>IF(Supuestos!$D$3+DQ1&lt;100,$BQ$9*Supuestos!$C$44,IF(Supuestos!$D$3+DQ1=100,$BQ$9*Supuestos!$C$44,0))</f>
        <v>0</v>
      </c>
      <c r="GG98" s="1">
        <f>IF(Supuestos!$D$3+DR1&lt;100,$BQ$9*Supuestos!$C$44,IF(Supuestos!$D$3+DR1=100,$BQ$9*Supuestos!$C$44,0))</f>
        <v>0</v>
      </c>
      <c r="GH98" s="1">
        <f>IF(Supuestos!$D$3+DS1&lt;100,$BQ$9*Supuestos!$C$44,IF(Supuestos!$D$3+DS1=100,$BQ$9*Supuestos!$C$44,0))</f>
        <v>0</v>
      </c>
      <c r="GI98" s="1">
        <f>IF(Supuestos!$D$3+DT1&lt;100,$BQ$9*Supuestos!$C$44,IF(Supuestos!$D$3+DT1=100,$BQ$9*Supuestos!$C$44,0))</f>
        <v>0</v>
      </c>
      <c r="GJ98" s="1">
        <f>IF(Supuestos!$D$3+DU1&lt;100,$BQ$9*Supuestos!$C$44,IF(Supuestos!$D$3+DU1=100,$BQ$9*Supuestos!$C$44,0))</f>
        <v>0</v>
      </c>
      <c r="GK98" s="1">
        <f>IF(Supuestos!$D$3+DV1&lt;100,$BQ$9*Supuestos!$C$44,IF(Supuestos!$D$3+DV1=100,$BQ$9*Supuestos!$C$44,0))</f>
        <v>0</v>
      </c>
      <c r="GL98" s="1">
        <f>IF(Supuestos!$D$3+DW1&lt;100,$BQ$9*Supuestos!$C$44,IF(Supuestos!$D$3+DW1=100,$BQ$9*Supuestos!$C$44,0))</f>
        <v>0</v>
      </c>
      <c r="GM98" s="1">
        <f>IF(Supuestos!$D$3+DX1&lt;100,$BQ$9*Supuestos!$C$44,IF(Supuestos!$D$3+DX1=100,$BQ$9*Supuestos!$C$44,0))</f>
        <v>0</v>
      </c>
      <c r="GN98" s="1">
        <f>IF(Supuestos!$D$3+DY1&lt;100,$BQ$9*Supuestos!$C$44,IF(Supuestos!$D$3+DY1=100,$BQ$9*Supuestos!$C$44,0))</f>
        <v>0</v>
      </c>
      <c r="GO98" s="1">
        <f>IF(Supuestos!$D$3+DZ1&lt;100,$BQ$9*Supuestos!$C$44,IF(Supuestos!$D$3+DZ1=100,$BQ$9*Supuestos!$C$44,0))</f>
        <v>0</v>
      </c>
      <c r="GP98" s="1">
        <f>IF(Supuestos!$D$3+EA1&lt;100,$BQ$9*Supuestos!$C$44,IF(Supuestos!$D$3+EA1=100,$BQ$9*Supuestos!$C$44,0))</f>
        <v>0</v>
      </c>
      <c r="GQ98" s="1">
        <f>IF(Supuestos!$D$3+EB1&lt;100,$BQ$9*Supuestos!$C$44,IF(Supuestos!$D$3+EB1=100,$BQ$9*Supuestos!$C$44,0))</f>
        <v>0</v>
      </c>
      <c r="GR98" s="1">
        <f>IF(Supuestos!$D$3+EC1&lt;100,$BQ$9*Supuestos!$C$44,IF(Supuestos!$D$3+EC1=100,$BQ$9*Supuestos!$C$44,0))</f>
        <v>0</v>
      </c>
      <c r="GS98" s="1">
        <f>IF(Supuestos!$D$3+ED1&lt;100,$BQ$9*Supuestos!$C$44,IF(Supuestos!$D$3+ED1=100,$BQ$9*Supuestos!$C$44,0))</f>
        <v>0</v>
      </c>
      <c r="GT98" s="1">
        <f>IF(Supuestos!$D$3+EE1&lt;100,$BQ$9*Supuestos!$C$44,IF(Supuestos!$D$3+EE1=100,$BQ$9*Supuestos!$C$44,0))</f>
        <v>0</v>
      </c>
      <c r="GU98" s="1">
        <f>IF(Supuestos!$D$3+EF1&lt;100,$BQ$9*Supuestos!$C$44,IF(Supuestos!$D$3+EF1=100,$BQ$9*Supuestos!$C$44,0))</f>
        <v>0</v>
      </c>
      <c r="GV98" s="1">
        <f>IF(Supuestos!$D$3+EG1&lt;100,$BQ$9*Supuestos!$C$44,IF(Supuestos!$D$3+EG1=100,$BQ$9*Supuestos!$C$44,0))</f>
        <v>0</v>
      </c>
      <c r="GW98" s="1">
        <f>IF(Supuestos!$D$3+EH1&lt;100,$BQ$9*Supuestos!$C$44,IF(Supuestos!$D$3+EH1=100,$BQ$9*Supuestos!$C$44,0))</f>
        <v>0</v>
      </c>
      <c r="GX98" s="1">
        <f>IF(Supuestos!$D$3+EI1&lt;100,$BQ$9*Supuestos!$C$44,IF(Supuestos!$D$3+EI1=100,$BQ$9*Supuestos!$C$44,0))</f>
        <v>0</v>
      </c>
      <c r="GY98" s="1">
        <f>IF(Supuestos!$D$3+EJ1&lt;100,$BQ$9*Supuestos!$C$44,IF(Supuestos!$D$3+EJ1=100,$BQ$9*Supuestos!$C$44,0))</f>
        <v>0</v>
      </c>
      <c r="GZ98" s="1">
        <f>IF(Supuestos!$D$3+EK1&lt;100,$BQ$9*Supuestos!$C$44,IF(Supuestos!$D$3+EK1=100,$BQ$9*Supuestos!$C$44,0))</f>
        <v>0</v>
      </c>
      <c r="HA98" s="1">
        <f>IF(Supuestos!$D$3+EL1&lt;100,$BQ$9*Supuestos!$C$44,IF(Supuestos!$D$3+EL1=100,$BQ$9*Supuestos!$C$44,0))</f>
        <v>0</v>
      </c>
      <c r="HB98" s="1">
        <f>IF(Supuestos!$D$3+EM1&lt;100,$BQ$9*Supuestos!$C$44,IF(Supuestos!$D$3+EM1=100,$BQ$9*Supuestos!$C$44,0))</f>
        <v>0</v>
      </c>
      <c r="HC98" s="1">
        <f>IF(Supuestos!$D$3+EN1&lt;100,$BQ$9*Supuestos!$C$44,IF(Supuestos!$D$3+EN1=100,$BQ$9*Supuestos!$C$44,0))</f>
        <v>0</v>
      </c>
      <c r="HD98" s="1">
        <f>IF(Supuestos!$D$3+EO1&lt;100,$BQ$9*Supuestos!$C$44,IF(Supuestos!$D$3+EO1=100,$BQ$9*Supuestos!$C$44,0))</f>
        <v>0</v>
      </c>
      <c r="HE98" s="1">
        <f>IF(Supuestos!$D$3+EP1&lt;100,$BQ$9*Supuestos!$C$44,IF(Supuestos!$D$3+EP1=100,$BQ$9*Supuestos!$C$44,0))</f>
        <v>0</v>
      </c>
      <c r="HF98" s="1">
        <f>IF(Supuestos!$D$3+EQ1&lt;100,$BQ$9*Supuestos!$C$44,IF(Supuestos!$D$3+EQ1=100,$BQ$9*Supuestos!$C$44,0))</f>
        <v>0</v>
      </c>
      <c r="HG98" s="1">
        <f>IF(Supuestos!$D$3+ER1&lt;100,$BQ$9*Supuestos!$C$44,IF(Supuestos!$D$3+ER1=100,$BQ$9*Supuestos!$C$44,0))</f>
        <v>0</v>
      </c>
      <c r="HH98" s="1">
        <f>IF(Supuestos!$D$3+ES1&lt;100,$BQ$9*Supuestos!$C$44,IF(Supuestos!$D$3+ES1=100,$BQ$9*Supuestos!$C$44,0))</f>
        <v>0</v>
      </c>
      <c r="HI98" s="1">
        <f>IF(Supuestos!$D$3+ET1&lt;100,$BQ$9*Supuestos!$C$44,IF(Supuestos!$D$3+ET1=100,$BQ$9*Supuestos!$C$44,0))</f>
        <v>0</v>
      </c>
      <c r="HJ98" s="1">
        <f>IF(Supuestos!$D$3+EU1&lt;100,$BQ$9*Supuestos!$C$44,IF(Supuestos!$D$3+EU1=100,$BQ$9*Supuestos!$C$44,0))</f>
        <v>0</v>
      </c>
      <c r="HK98" s="1">
        <f>IF(Supuestos!$D$3+EV1&lt;100,$BQ$9*Supuestos!$C$44,IF(Supuestos!$D$3+EV1=100,$BQ$9*Supuestos!$C$44,0))</f>
        <v>0</v>
      </c>
      <c r="HL98" s="1">
        <f>IF(Supuestos!$D$3+EW1&lt;100,$BQ$9*Supuestos!$C$44,IF(Supuestos!$D$3+EW1=100,$BQ$9*Supuestos!$C$44,0))</f>
        <v>0</v>
      </c>
      <c r="HM98" s="1">
        <f>IF(Supuestos!$D$3+EX1&lt;100,$BQ$9*Supuestos!$C$44,IF(Supuestos!$D$3+EX1=100,$BQ$9*Supuestos!$C$44,0))</f>
        <v>0</v>
      </c>
      <c r="HN98" s="1">
        <f>IF(Supuestos!$D$3+EY1&lt;100,$BQ$9*Supuestos!$C$44,IF(Supuestos!$D$3+EY1=100,$BQ$9*Supuestos!$C$44,0))</f>
        <v>0</v>
      </c>
      <c r="HO98" s="1">
        <f>IF(Supuestos!$D$3+EZ1&lt;100,$BQ$9*Supuestos!$C$44,IF(Supuestos!$D$3+EZ1=100,$BQ$9*Supuestos!$C$44,0))</f>
        <v>0</v>
      </c>
      <c r="HP98" s="1">
        <f>IF(Supuestos!$D$3+FA1&lt;100,$BQ$9*Supuestos!$C$44,IF(Supuestos!$D$3+FA1=100,$BQ$9*Supuestos!$C$44,0))</f>
        <v>0</v>
      </c>
      <c r="HQ98" s="1">
        <f>IF(Supuestos!$D$3+FB1&lt;100,$BQ$9*Supuestos!$C$44,IF(Supuestos!$D$3+FB1=100,$BQ$9*Supuestos!$C$44,0))</f>
        <v>0</v>
      </c>
      <c r="HR98" s="1">
        <f>IF(Supuestos!$D$3+FC1&lt;100,$BQ$9*Supuestos!$C$44,IF(Supuestos!$D$3+FC1=100,$BQ$9*Supuestos!$C$44,0))</f>
        <v>0</v>
      </c>
      <c r="HS98" s="1">
        <f>IF(Supuestos!$D$3+FD1&lt;100,$BQ$9*Supuestos!$C$44,IF(Supuestos!$D$3+FD1=100,$BQ$9*Supuestos!$C$44,0))</f>
        <v>0</v>
      </c>
      <c r="HT98" s="1">
        <f>IF(Supuestos!$D$3+FE1&lt;100,$BQ$9*Supuestos!$C$44,IF(Supuestos!$D$3+FE1=100,$BQ$9*Supuestos!$C$44,0))</f>
        <v>0</v>
      </c>
      <c r="HU98" s="1">
        <f>IF(Supuestos!$D$3+FF1&lt;100,$BQ$9*Supuestos!$C$44,IF(Supuestos!$D$3+FF1=100,$BQ$9*Supuestos!$C$44,0))</f>
        <v>0</v>
      </c>
      <c r="HV98" s="1">
        <f>IF(Supuestos!$D$3+FG1&lt;100,$BQ$9*Supuestos!$C$44,IF(Supuestos!$D$3+FG1=100,$BQ$9*Supuestos!$C$44,0))</f>
        <v>0</v>
      </c>
      <c r="HW98" s="1">
        <f>IF(Supuestos!$D$3+FH1&lt;100,$BQ$9*Supuestos!$C$44,IF(Supuestos!$D$3+FH1=100,$BQ$9*Supuestos!$C$44,0))</f>
        <v>0</v>
      </c>
      <c r="HX98" s="1">
        <f>IF(Supuestos!$D$3+FI1&lt;100,$BQ$9*Supuestos!$C$44,IF(Supuestos!$D$3+FI1=100,$BQ$9*Supuestos!$C$44,0))</f>
        <v>0</v>
      </c>
      <c r="HY98" s="1">
        <f>IF(Supuestos!$D$3+FJ1&lt;100,$BQ$9*Supuestos!$C$44,IF(Supuestos!$D$3+FJ1=100,$BQ$9*Supuestos!$C$44,0))</f>
        <v>0</v>
      </c>
      <c r="HZ98" s="1">
        <f>IF(Supuestos!$D$3+FK1&lt;100,$BQ$9*Supuestos!$C$44,IF(Supuestos!$D$3+FK1=100,$BQ$9*Supuestos!$C$44,0))</f>
        <v>0</v>
      </c>
    </row>
    <row r="99" spans="1:262" x14ac:dyDescent="0.35">
      <c r="A99" s="128">
        <v>68</v>
      </c>
      <c r="BQ99" s="129"/>
      <c r="BR99" s="1">
        <f>BR$9*Supuestos!$D$3*Supuestos!$C$44</f>
        <v>0</v>
      </c>
      <c r="BS99" s="1">
        <f>IF(Supuestos!$D$3+C1&lt;100,$BR$9*Supuestos!$C$44,IF(Supuestos!$D$3+C1=100,$BR$9*Supuestos!$C$44,0))</f>
        <v>0</v>
      </c>
      <c r="BT99" s="1">
        <f>IF(Supuestos!$D$3+D1&lt;100,$BR$9*Supuestos!$C$44,IF(Supuestos!$D$3+D1=100,$BR$9*Supuestos!$C$44,0))</f>
        <v>0</v>
      </c>
      <c r="BU99" s="1">
        <f>IF(Supuestos!$D$3+E1&lt;100,$BR$9*Supuestos!$C$44,IF(Supuestos!$D$3+E1=100,$BR$9*Supuestos!$C$44,0))</f>
        <v>0</v>
      </c>
      <c r="BV99" s="1">
        <f>IF(Supuestos!$D$3+F1&lt;100,$BR$9*Supuestos!$C$44,IF(Supuestos!$D$3+F1=100,$BR$9*Supuestos!$C$44,0))</f>
        <v>0</v>
      </c>
      <c r="BW99" s="1">
        <f>IF(Supuestos!$D$3+G1&lt;100,$BR$9*Supuestos!$C$44,IF(Supuestos!$D$3+G1=100,$BR$9*Supuestos!$C$44,0))</f>
        <v>0</v>
      </c>
      <c r="BX99" s="1">
        <f>IF(Supuestos!$D$3+H1&lt;100,$BR$9*Supuestos!$C$44,IF(Supuestos!$D$3+H1=100,$BR$9*Supuestos!$C$44,0))</f>
        <v>0</v>
      </c>
      <c r="BY99" s="1">
        <f>IF(Supuestos!$D$3+I1&lt;100,$BR$9*Supuestos!$C$44,IF(Supuestos!$D$3+I1=100,$BR$9*Supuestos!$C$44,0))</f>
        <v>0</v>
      </c>
      <c r="BZ99" s="1">
        <f>IF(Supuestos!$D$3+J1&lt;100,$BR$9*Supuestos!$C$44,IF(Supuestos!$D$3+J1=100,$BR$9*Supuestos!$C$44,0))</f>
        <v>0</v>
      </c>
      <c r="CA99" s="1">
        <f>IF(Supuestos!$D$3+K1&lt;100,$BR$9*Supuestos!$C$44,IF(Supuestos!$D$3+K1=100,$BR$9*Supuestos!$C$44,0))</f>
        <v>0</v>
      </c>
      <c r="CB99" s="1">
        <f>IF(Supuestos!$D$3+L1&lt;100,$BR$9*Supuestos!$C$44,IF(Supuestos!$D$3+L1=100,$BR$9*Supuestos!$C$44,0))</f>
        <v>0</v>
      </c>
      <c r="CC99" s="1">
        <f>IF(Supuestos!$D$3+M1&lt;100,$BR$9*Supuestos!$C$44,IF(Supuestos!$D$3+M1=100,$BR$9*Supuestos!$C$44,0))</f>
        <v>0</v>
      </c>
      <c r="CD99" s="1">
        <f>IF(Supuestos!$D$3+N1&lt;100,$BR$9*Supuestos!$C$44,IF(Supuestos!$D$3+N1=100,$BR$9*Supuestos!$C$44,0))</f>
        <v>0</v>
      </c>
      <c r="CE99" s="1">
        <f>IF(Supuestos!$D$3+O1&lt;100,$BR$9*Supuestos!$C$44,IF(Supuestos!$D$3+O1=100,$BR$9*Supuestos!$C$44,0))</f>
        <v>0</v>
      </c>
      <c r="CF99" s="1">
        <f>IF(Supuestos!$D$3+P1&lt;100,$BR$9*Supuestos!$C$44,IF(Supuestos!$D$3+P1=100,$BR$9*Supuestos!$C$44,0))</f>
        <v>0</v>
      </c>
      <c r="CG99" s="1">
        <f>IF(Supuestos!$D$3+Q1&lt;100,$BR$9*Supuestos!$C$44,IF(Supuestos!$D$3+Q1=100,$BR$9*Supuestos!$C$44,0))</f>
        <v>0</v>
      </c>
      <c r="CH99" s="1">
        <f>IF(Supuestos!$D$3+R1&lt;100,$BR$9*Supuestos!$C$44,IF(Supuestos!$D$3+R1=100,$BR$9*Supuestos!$C$44,0))</f>
        <v>0</v>
      </c>
      <c r="CI99" s="1">
        <f>IF(Supuestos!$D$3+S1&lt;100,$BR$9*Supuestos!$C$44,IF(Supuestos!$D$3+S1=100,$BR$9*Supuestos!$C$44,0))</f>
        <v>0</v>
      </c>
      <c r="CJ99" s="1">
        <f>IF(Supuestos!$D$3+T1&lt;100,$BR$9*Supuestos!$C$44,IF(Supuestos!$D$3+T1=100,$BR$9*Supuestos!$C$44,0))</f>
        <v>0</v>
      </c>
      <c r="CK99" s="1">
        <f>IF(Supuestos!$D$3+U1&lt;100,$BR$9*Supuestos!$C$44,IF(Supuestos!$D$3+U1=100,$BR$9*Supuestos!$C$44,0))</f>
        <v>0</v>
      </c>
      <c r="CL99" s="1">
        <f>IF(Supuestos!$D$3+V1&lt;100,$BR$9*Supuestos!$C$44,IF(Supuestos!$D$3+V1=100,$BR$9*Supuestos!$C$44,0))</f>
        <v>0</v>
      </c>
      <c r="CM99" s="1">
        <f>IF(Supuestos!$D$3+W1&lt;100,$BR$9*Supuestos!$C$44,IF(Supuestos!$D$3+W1=100,$BR$9*Supuestos!$C$44,0))</f>
        <v>0</v>
      </c>
      <c r="CN99" s="1">
        <f>IF(Supuestos!$D$3+X1&lt;100,$BR$9*Supuestos!$C$44,IF(Supuestos!$D$3+X1=100,$BR$9*Supuestos!$C$44,0))</f>
        <v>0</v>
      </c>
      <c r="CO99" s="1">
        <f>IF(Supuestos!$D$3+Y1&lt;100,$BR$9*Supuestos!$C$44,IF(Supuestos!$D$3+Y1=100,$BR$9*Supuestos!$C$44,0))</f>
        <v>0</v>
      </c>
      <c r="CP99" s="1">
        <f>IF(Supuestos!$D$3+Z1&lt;100,$BR$9*Supuestos!$C$44,IF(Supuestos!$D$3+Z1=100,$BR$9*Supuestos!$C$44,0))</f>
        <v>0</v>
      </c>
      <c r="CQ99" s="1">
        <f>IF(Supuestos!$D$3+AA1&lt;100,$BR$9*Supuestos!$C$44,IF(Supuestos!$D$3+AA1=100,$BR$9*Supuestos!$C$44,0))</f>
        <v>0</v>
      </c>
      <c r="CR99" s="1">
        <f>IF(Supuestos!$D$3+AB1&lt;100,$BR$9*Supuestos!$C$44,IF(Supuestos!$D$3+AB1=100,$BR$9*Supuestos!$C$44,0))</f>
        <v>0</v>
      </c>
      <c r="CS99" s="1">
        <f>IF(Supuestos!$D$3+AC1&lt;100,$BR$9*Supuestos!$C$44,IF(Supuestos!$D$3+AC1=100,$BR$9*Supuestos!$C$44,0))</f>
        <v>0</v>
      </c>
      <c r="CT99" s="1">
        <f>IF(Supuestos!$D$3+AD1&lt;100,$BR$9*Supuestos!$C$44,IF(Supuestos!$D$3+AD1=100,$BR$9*Supuestos!$C$44,0))</f>
        <v>0</v>
      </c>
      <c r="CU99" s="1">
        <f>IF(Supuestos!$D$3+AE1&lt;100,$BR$9*Supuestos!$C$44,IF(Supuestos!$D$3+AE1=100,$BR$9*Supuestos!$C$44,0))</f>
        <v>0</v>
      </c>
      <c r="CV99" s="1">
        <f>IF(Supuestos!$D$3+AF1&lt;100,$BR$9*Supuestos!$C$44,IF(Supuestos!$D$3+AF1=100,$BR$9*Supuestos!$C$44,0))</f>
        <v>0</v>
      </c>
      <c r="CW99" s="1">
        <f>IF(Supuestos!$D$3+AG1&lt;100,$BR$9*Supuestos!$C$44,IF(Supuestos!$D$3+AG1=100,$BR$9*Supuestos!$C$44,0))</f>
        <v>0</v>
      </c>
      <c r="CX99" s="1">
        <f>IF(Supuestos!$D$3+AH1&lt;100,$BR$9*Supuestos!$C$44,IF(Supuestos!$D$3+AH1=100,$BR$9*Supuestos!$C$44,0))</f>
        <v>0</v>
      </c>
      <c r="EZ99" s="1">
        <f>IF(Supuestos!$D$3+CJ1&lt;100,$BR$9*Supuestos!$C$44,IF(Supuestos!$D$3+CJ1=100,$BR$9*Supuestos!$C$44,0))</f>
        <v>0</v>
      </c>
      <c r="FA99" s="1">
        <f>IF(Supuestos!$D$3+CK1&lt;100,$BR$9*Supuestos!$C$44,IF(Supuestos!$D$3+CK1=100,$BR$9*Supuestos!$C$44,0))</f>
        <v>0</v>
      </c>
      <c r="FB99" s="1">
        <f>IF(Supuestos!$D$3+CL1&lt;100,$BR$9*Supuestos!$C$44,IF(Supuestos!$D$3+CL1=100,$BR$9*Supuestos!$C$44,0))</f>
        <v>0</v>
      </c>
      <c r="FC99" s="1">
        <f>IF(Supuestos!$D$3+CM1&lt;100,$BR$9*Supuestos!$C$44,IF(Supuestos!$D$3+CM1=100,$BR$9*Supuestos!$C$44,0))</f>
        <v>0</v>
      </c>
      <c r="FD99" s="1">
        <f>IF(Supuestos!$D$3+CN1&lt;100,$BR$9*Supuestos!$C$44,IF(Supuestos!$D$3+CN1=100,$BR$9*Supuestos!$C$44,0))</f>
        <v>0</v>
      </c>
      <c r="FE99" s="1">
        <f>IF(Supuestos!$D$3+CO1&lt;100,$BR$9*Supuestos!$C$44,IF(Supuestos!$D$3+CO1=100,$BR$9*Supuestos!$C$44,0))</f>
        <v>0</v>
      </c>
      <c r="FF99" s="1">
        <f>IF(Supuestos!$D$3+CP1&lt;100,$BR$9*Supuestos!$C$44,IF(Supuestos!$D$3+CP1=100,$BR$9*Supuestos!$C$44,0))</f>
        <v>0</v>
      </c>
      <c r="FG99" s="1">
        <f>IF(Supuestos!$D$3+CQ1&lt;100,$BR$9*Supuestos!$C$44,IF(Supuestos!$D$3+CQ1=100,$BR$9*Supuestos!$C$44,0))</f>
        <v>0</v>
      </c>
      <c r="FH99" s="1">
        <f>IF(Supuestos!$D$3+CR1&lt;100,$BR$9*Supuestos!$C$44,IF(Supuestos!$D$3+CR1=100,$BR$9*Supuestos!$C$44,0))</f>
        <v>0</v>
      </c>
      <c r="FI99" s="1">
        <f>IF(Supuestos!$D$3+CS1&lt;100,$BR$9*Supuestos!$C$44,IF(Supuestos!$D$3+CS1=100,$BR$9*Supuestos!$C$44,0))</f>
        <v>0</v>
      </c>
      <c r="FJ99" s="1">
        <f>IF(Supuestos!$D$3+CT1&lt;100,$BR$9*Supuestos!$C$44,IF(Supuestos!$D$3+CT1=100,$BR$9*Supuestos!$C$44,0))</f>
        <v>0</v>
      </c>
      <c r="FK99" s="1">
        <f>IF(Supuestos!$D$3+CU1&lt;100,$BR$9*Supuestos!$C$44,IF(Supuestos!$D$3+CU1=100,$BR$9*Supuestos!$C$44,0))</f>
        <v>0</v>
      </c>
      <c r="FL99" s="1">
        <f>IF(Supuestos!$D$3+CV1&lt;100,$BR$9*Supuestos!$C$44,IF(Supuestos!$D$3+CV1=100,$BR$9*Supuestos!$C$44,0))</f>
        <v>0</v>
      </c>
      <c r="FM99" s="1">
        <f>IF(Supuestos!$D$3+CW1&lt;100,$BR$9*Supuestos!$C$44,IF(Supuestos!$D$3+CW1=100,$BR$9*Supuestos!$C$44,0))</f>
        <v>0</v>
      </c>
      <c r="FN99" s="1">
        <f>IF(Supuestos!$D$3+CX1&lt;100,$BR$9*Supuestos!$C$44,IF(Supuestos!$D$3+CX1=100,$BR$9*Supuestos!$C$44,0))</f>
        <v>0</v>
      </c>
      <c r="FO99" s="1">
        <f>IF(Supuestos!$D$3+CY1&lt;100,$BR$9*Supuestos!$C$44,IF(Supuestos!$D$3+CY1=100,$BR$9*Supuestos!$C$44,0))</f>
        <v>0</v>
      </c>
      <c r="FP99" s="1">
        <f>IF(Supuestos!$D$3+CZ1&lt;100,$BR$9*Supuestos!$C$44,IF(Supuestos!$D$3+CZ1=100,$BR$9*Supuestos!$C$44,0))</f>
        <v>0</v>
      </c>
      <c r="FQ99" s="1">
        <f>IF(Supuestos!$D$3+DA1&lt;100,$BR$9*Supuestos!$C$44,IF(Supuestos!$D$3+DA1=100,$BR$9*Supuestos!$C$44,0))</f>
        <v>0</v>
      </c>
      <c r="FR99" s="1">
        <f>IF(Supuestos!$D$3+DB1&lt;100,$BR$9*Supuestos!$C$44,IF(Supuestos!$D$3+DB1=100,$BR$9*Supuestos!$C$44,0))</f>
        <v>0</v>
      </c>
      <c r="FS99" s="1">
        <f>IF(Supuestos!$D$3+DC1&lt;100,$BR$9*Supuestos!$C$44,IF(Supuestos!$D$3+DC1=100,$BR$9*Supuestos!$C$44,0))</f>
        <v>0</v>
      </c>
      <c r="FT99" s="1">
        <f>IF(Supuestos!$D$3+DD1&lt;100,$BR$9*Supuestos!$C$44,IF(Supuestos!$D$3+DD1=100,$BR$9*Supuestos!$C$44,0))</f>
        <v>0</v>
      </c>
      <c r="FU99" s="1">
        <f>IF(Supuestos!$D$3+DE1&lt;100,$BR$9*Supuestos!$C$44,IF(Supuestos!$D$3+DE1=100,$BR$9*Supuestos!$C$44,0))</f>
        <v>0</v>
      </c>
      <c r="FV99" s="1">
        <f>IF(Supuestos!$D$3+DF1&lt;100,$BR$9*Supuestos!$C$44,IF(Supuestos!$D$3+DF1=100,$BR$9*Supuestos!$C$44,0))</f>
        <v>0</v>
      </c>
      <c r="FW99" s="1">
        <f>IF(Supuestos!$D$3+DG1&lt;100,$BR$9*Supuestos!$C$44,IF(Supuestos!$D$3+DG1=100,$BR$9*Supuestos!$C$44,0))</f>
        <v>0</v>
      </c>
      <c r="FX99" s="1">
        <f>IF(Supuestos!$D$3+DH1&lt;100,$BR$9*Supuestos!$C$44,IF(Supuestos!$D$3+DH1=100,$BR$9*Supuestos!$C$44,0))</f>
        <v>0</v>
      </c>
      <c r="FY99" s="1">
        <f>IF(Supuestos!$D$3+DI1&lt;100,$BR$9*Supuestos!$C$44,IF(Supuestos!$D$3+DI1=100,$BR$9*Supuestos!$C$44,0))</f>
        <v>0</v>
      </c>
      <c r="FZ99" s="1">
        <f>IF(Supuestos!$D$3+DJ1&lt;100,$BR$9*Supuestos!$C$44,IF(Supuestos!$D$3+DJ1=100,$BR$9*Supuestos!$C$44,0))</f>
        <v>0</v>
      </c>
      <c r="GA99" s="1">
        <f>IF(Supuestos!$D$3+DK1&lt;100,$BR$9*Supuestos!$C$44,IF(Supuestos!$D$3+DK1=100,$BR$9*Supuestos!$C$44,0))</f>
        <v>0</v>
      </c>
      <c r="GB99" s="1">
        <f>IF(Supuestos!$D$3+DL1&lt;100,$BR$9*Supuestos!$C$44,IF(Supuestos!$D$3+DL1=100,$BR$9*Supuestos!$C$44,0))</f>
        <v>0</v>
      </c>
      <c r="GC99" s="1">
        <f>IF(Supuestos!$D$3+DM1&lt;100,$BR$9*Supuestos!$C$44,IF(Supuestos!$D$3+DM1=100,$BR$9*Supuestos!$C$44,0))</f>
        <v>0</v>
      </c>
      <c r="GD99" s="1">
        <f>IF(Supuestos!$D$3+DN1&lt;100,$BR$9*Supuestos!$C$44,IF(Supuestos!$D$3+DN1=100,$BR$9*Supuestos!$C$44,0))</f>
        <v>0</v>
      </c>
      <c r="GE99" s="1">
        <f>IF(Supuestos!$D$3+DO1&lt;100,$BR$9*Supuestos!$C$44,IF(Supuestos!$D$3+DO1=100,$BR$9*Supuestos!$C$44,0))</f>
        <v>0</v>
      </c>
      <c r="GF99" s="1">
        <f>IF(Supuestos!$D$3+DP1&lt;100,$BR$9*Supuestos!$C$44,IF(Supuestos!$D$3+DP1=100,$BR$9*Supuestos!$C$44,0))</f>
        <v>0</v>
      </c>
      <c r="GG99" s="1">
        <f>IF(Supuestos!$D$3+DQ1&lt;100,$BR$9*Supuestos!$C$44,IF(Supuestos!$D$3+DQ1=100,$BR$9*Supuestos!$C$44,0))</f>
        <v>0</v>
      </c>
      <c r="GH99" s="1">
        <f>IF(Supuestos!$D$3+DR1&lt;100,$BR$9*Supuestos!$C$44,IF(Supuestos!$D$3+DR1=100,$BR$9*Supuestos!$C$44,0))</f>
        <v>0</v>
      </c>
      <c r="GI99" s="1">
        <f>IF(Supuestos!$D$3+DS1&lt;100,$BR$9*Supuestos!$C$44,IF(Supuestos!$D$3+DS1=100,$BR$9*Supuestos!$C$44,0))</f>
        <v>0</v>
      </c>
      <c r="GJ99" s="1">
        <f>IF(Supuestos!$D$3+DT1&lt;100,$BR$9*Supuestos!$C$44,IF(Supuestos!$D$3+DT1=100,$BR$9*Supuestos!$C$44,0))</f>
        <v>0</v>
      </c>
      <c r="GK99" s="1">
        <f>IF(Supuestos!$D$3+DU1&lt;100,$BR$9*Supuestos!$C$44,IF(Supuestos!$D$3+DU1=100,$BR$9*Supuestos!$C$44,0))</f>
        <v>0</v>
      </c>
      <c r="GL99" s="1">
        <f>IF(Supuestos!$D$3+DV1&lt;100,$BR$9*Supuestos!$C$44,IF(Supuestos!$D$3+DV1=100,$BR$9*Supuestos!$C$44,0))</f>
        <v>0</v>
      </c>
      <c r="GM99" s="1">
        <f>IF(Supuestos!$D$3+DW1&lt;100,$BR$9*Supuestos!$C$44,IF(Supuestos!$D$3+DW1=100,$BR$9*Supuestos!$C$44,0))</f>
        <v>0</v>
      </c>
      <c r="GN99" s="1">
        <f>IF(Supuestos!$D$3+DX1&lt;100,$BR$9*Supuestos!$C$44,IF(Supuestos!$D$3+DX1=100,$BR$9*Supuestos!$C$44,0))</f>
        <v>0</v>
      </c>
      <c r="GO99" s="1">
        <f>IF(Supuestos!$D$3+DY1&lt;100,$BR$9*Supuestos!$C$44,IF(Supuestos!$D$3+DY1=100,$BR$9*Supuestos!$C$44,0))</f>
        <v>0</v>
      </c>
      <c r="GP99" s="1">
        <f>IF(Supuestos!$D$3+DZ1&lt;100,$BR$9*Supuestos!$C$44,IF(Supuestos!$D$3+DZ1=100,$BR$9*Supuestos!$C$44,0))</f>
        <v>0</v>
      </c>
      <c r="GQ99" s="1">
        <f>IF(Supuestos!$D$3+EA1&lt;100,$BR$9*Supuestos!$C$44,IF(Supuestos!$D$3+EA1=100,$BR$9*Supuestos!$C$44,0))</f>
        <v>0</v>
      </c>
      <c r="GR99" s="1">
        <f>IF(Supuestos!$D$3+EB1&lt;100,$BR$9*Supuestos!$C$44,IF(Supuestos!$D$3+EB1=100,$BR$9*Supuestos!$C$44,0))</f>
        <v>0</v>
      </c>
      <c r="GS99" s="1">
        <f>IF(Supuestos!$D$3+EC1&lt;100,$BR$9*Supuestos!$C$44,IF(Supuestos!$D$3+EC1=100,$BR$9*Supuestos!$C$44,0))</f>
        <v>0</v>
      </c>
      <c r="GT99" s="1">
        <f>IF(Supuestos!$D$3+ED1&lt;100,$BR$9*Supuestos!$C$44,IF(Supuestos!$D$3+ED1=100,$BR$9*Supuestos!$C$44,0))</f>
        <v>0</v>
      </c>
      <c r="GU99" s="1">
        <f>IF(Supuestos!$D$3+EE1&lt;100,$BR$9*Supuestos!$C$44,IF(Supuestos!$D$3+EE1=100,$BR$9*Supuestos!$C$44,0))</f>
        <v>0</v>
      </c>
      <c r="GV99" s="1">
        <f>IF(Supuestos!$D$3+EF1&lt;100,$BR$9*Supuestos!$C$44,IF(Supuestos!$D$3+EF1=100,$BR$9*Supuestos!$C$44,0))</f>
        <v>0</v>
      </c>
      <c r="GW99" s="1">
        <f>IF(Supuestos!$D$3+EG1&lt;100,$BR$9*Supuestos!$C$44,IF(Supuestos!$D$3+EG1=100,$BR$9*Supuestos!$C$44,0))</f>
        <v>0</v>
      </c>
      <c r="GX99" s="1">
        <f>IF(Supuestos!$D$3+EH1&lt;100,$BR$9*Supuestos!$C$44,IF(Supuestos!$D$3+EH1=100,$BR$9*Supuestos!$C$44,0))</f>
        <v>0</v>
      </c>
      <c r="GY99" s="1">
        <f>IF(Supuestos!$D$3+EI1&lt;100,$BR$9*Supuestos!$C$44,IF(Supuestos!$D$3+EI1=100,$BR$9*Supuestos!$C$44,0))</f>
        <v>0</v>
      </c>
      <c r="GZ99" s="1">
        <f>IF(Supuestos!$D$3+EJ1&lt;100,$BR$9*Supuestos!$C$44,IF(Supuestos!$D$3+EJ1=100,$BR$9*Supuestos!$C$44,0))</f>
        <v>0</v>
      </c>
      <c r="HA99" s="1">
        <f>IF(Supuestos!$D$3+EK1&lt;100,$BR$9*Supuestos!$C$44,IF(Supuestos!$D$3+EK1=100,$BR$9*Supuestos!$C$44,0))</f>
        <v>0</v>
      </c>
      <c r="HB99" s="1">
        <f>IF(Supuestos!$D$3+EL1&lt;100,$BR$9*Supuestos!$C$44,IF(Supuestos!$D$3+EL1=100,$BR$9*Supuestos!$C$44,0))</f>
        <v>0</v>
      </c>
      <c r="HC99" s="1">
        <f>IF(Supuestos!$D$3+EM1&lt;100,$BR$9*Supuestos!$C$44,IF(Supuestos!$D$3+EM1=100,$BR$9*Supuestos!$C$44,0))</f>
        <v>0</v>
      </c>
      <c r="HD99" s="1">
        <f>IF(Supuestos!$D$3+EN1&lt;100,$BR$9*Supuestos!$C$44,IF(Supuestos!$D$3+EN1=100,$BR$9*Supuestos!$C$44,0))</f>
        <v>0</v>
      </c>
      <c r="HE99" s="1">
        <f>IF(Supuestos!$D$3+EO1&lt;100,$BR$9*Supuestos!$C$44,IF(Supuestos!$D$3+EO1=100,$BR$9*Supuestos!$C$44,0))</f>
        <v>0</v>
      </c>
      <c r="HF99" s="1">
        <f>IF(Supuestos!$D$3+EP1&lt;100,$BR$9*Supuestos!$C$44,IF(Supuestos!$D$3+EP1=100,$BR$9*Supuestos!$C$44,0))</f>
        <v>0</v>
      </c>
      <c r="HG99" s="1">
        <f>IF(Supuestos!$D$3+EQ1&lt;100,$BR$9*Supuestos!$C$44,IF(Supuestos!$D$3+EQ1=100,$BR$9*Supuestos!$C$44,0))</f>
        <v>0</v>
      </c>
      <c r="HH99" s="1">
        <f>IF(Supuestos!$D$3+ER1&lt;100,$BR$9*Supuestos!$C$44,IF(Supuestos!$D$3+ER1=100,$BR$9*Supuestos!$C$44,0))</f>
        <v>0</v>
      </c>
      <c r="HI99" s="1">
        <f>IF(Supuestos!$D$3+ES1&lt;100,$BR$9*Supuestos!$C$44,IF(Supuestos!$D$3+ES1=100,$BR$9*Supuestos!$C$44,0))</f>
        <v>0</v>
      </c>
      <c r="HJ99" s="1">
        <f>IF(Supuestos!$D$3+ET1&lt;100,$BR$9*Supuestos!$C$44,IF(Supuestos!$D$3+ET1=100,$BR$9*Supuestos!$C$44,0))</f>
        <v>0</v>
      </c>
      <c r="HK99" s="1">
        <f>IF(Supuestos!$D$3+EU1&lt;100,$BR$9*Supuestos!$C$44,IF(Supuestos!$D$3+EU1=100,$BR$9*Supuestos!$C$44,0))</f>
        <v>0</v>
      </c>
      <c r="HL99" s="1">
        <f>IF(Supuestos!$D$3+EV1&lt;100,$BR$9*Supuestos!$C$44,IF(Supuestos!$D$3+EV1=100,$BR$9*Supuestos!$C$44,0))</f>
        <v>0</v>
      </c>
      <c r="HM99" s="1">
        <f>IF(Supuestos!$D$3+EW1&lt;100,$BR$9*Supuestos!$C$44,IF(Supuestos!$D$3+EW1=100,$BR$9*Supuestos!$C$44,0))</f>
        <v>0</v>
      </c>
      <c r="HN99" s="1">
        <f>IF(Supuestos!$D$3+EX1&lt;100,$BR$9*Supuestos!$C$44,IF(Supuestos!$D$3+EX1=100,$BR$9*Supuestos!$C$44,0))</f>
        <v>0</v>
      </c>
      <c r="HO99" s="1">
        <f>IF(Supuestos!$D$3+EY1&lt;100,$BR$9*Supuestos!$C$44,IF(Supuestos!$D$3+EY1=100,$BR$9*Supuestos!$C$44,0))</f>
        <v>0</v>
      </c>
      <c r="HP99" s="1">
        <f>IF(Supuestos!$D$3+EZ1&lt;100,$BR$9*Supuestos!$C$44,IF(Supuestos!$D$3+EZ1=100,$BR$9*Supuestos!$C$44,0))</f>
        <v>0</v>
      </c>
      <c r="HQ99" s="1">
        <f>IF(Supuestos!$D$3+FA1&lt;100,$BR$9*Supuestos!$C$44,IF(Supuestos!$D$3+FA1=100,$BR$9*Supuestos!$C$44,0))</f>
        <v>0</v>
      </c>
      <c r="HR99" s="1">
        <f>IF(Supuestos!$D$3+FB1&lt;100,$BR$9*Supuestos!$C$44,IF(Supuestos!$D$3+FB1=100,$BR$9*Supuestos!$C$44,0))</f>
        <v>0</v>
      </c>
      <c r="HS99" s="1">
        <f>IF(Supuestos!$D$3+FC1&lt;100,$BR$9*Supuestos!$C$44,IF(Supuestos!$D$3+FC1=100,$BR$9*Supuestos!$C$44,0))</f>
        <v>0</v>
      </c>
      <c r="HT99" s="1">
        <f>IF(Supuestos!$D$3+FD1&lt;100,$BR$9*Supuestos!$C$44,IF(Supuestos!$D$3+FD1=100,$BR$9*Supuestos!$C$44,0))</f>
        <v>0</v>
      </c>
      <c r="HU99" s="1">
        <f>IF(Supuestos!$D$3+FE1&lt;100,$BR$9*Supuestos!$C$44,IF(Supuestos!$D$3+FE1=100,$BR$9*Supuestos!$C$44,0))</f>
        <v>0</v>
      </c>
      <c r="HV99" s="1">
        <f>IF(Supuestos!$D$3+FF1&lt;100,$BR$9*Supuestos!$C$44,IF(Supuestos!$D$3+FF1=100,$BR$9*Supuestos!$C$44,0))</f>
        <v>0</v>
      </c>
      <c r="HW99" s="1">
        <f>IF(Supuestos!$D$3+FG1&lt;100,$BR$9*Supuestos!$C$44,IF(Supuestos!$D$3+FG1=100,$BR$9*Supuestos!$C$44,0))</f>
        <v>0</v>
      </c>
      <c r="HX99" s="1">
        <f>IF(Supuestos!$D$3+FH1&lt;100,$BR$9*Supuestos!$C$44,IF(Supuestos!$D$3+FH1=100,$BR$9*Supuestos!$C$44,0))</f>
        <v>0</v>
      </c>
      <c r="HY99" s="1">
        <f>IF(Supuestos!$D$3+FI1&lt;100,$BR$9*Supuestos!$C$44,IF(Supuestos!$D$3+FI1=100,$BR$9*Supuestos!$C$44,0))</f>
        <v>0</v>
      </c>
      <c r="HZ99" s="1">
        <f>IF(Supuestos!$D$3+FJ1&lt;100,$BR$9*Supuestos!$C$44,IF(Supuestos!$D$3+FJ1=100,$BR$9*Supuestos!$C$44,0))</f>
        <v>0</v>
      </c>
      <c r="IA99" s="1">
        <f>IF(Supuestos!$D$3+FK1&lt;100,$BR$9*Supuestos!$C$44,IF(Supuestos!$D$3+FK1=100,$BR$9*Supuestos!$C$44,0))</f>
        <v>0</v>
      </c>
      <c r="IB99" s="1">
        <f>IF(Supuestos!$D$3+FL1&lt;100,$BR$9*Supuestos!$C$44,IF(Supuestos!$D$3+FL1=100,$BR$9*Supuestos!$C$44,0))</f>
        <v>0</v>
      </c>
    </row>
    <row r="100" spans="1:262" x14ac:dyDescent="0.35">
      <c r="A100" s="128">
        <v>69</v>
      </c>
      <c r="BR100" s="129"/>
      <c r="BS100" s="1">
        <f>BS$9*Supuestos!$D$3*Supuestos!$C$44</f>
        <v>0</v>
      </c>
      <c r="BT100" s="1">
        <f>IF(Supuestos!$D$3+C1&lt;100,$BS$9*Supuestos!$C$44,IF(Supuestos!$D$3+C1=100,$BS$9*Supuestos!$C$44,0))</f>
        <v>0</v>
      </c>
      <c r="BU100" s="1">
        <f>IF(Supuestos!$D$3+D1&lt;100,$BS$9*Supuestos!$C$44,IF(Supuestos!$D$3+D1=100,$BS$9*Supuestos!$C$44,0))</f>
        <v>0</v>
      </c>
      <c r="BV100" s="1">
        <f>IF(Supuestos!$D$3+E1&lt;100,$BS$9*Supuestos!$C$44,IF(Supuestos!$D$3+E1=100,$BS$9*Supuestos!$C$44,0))</f>
        <v>0</v>
      </c>
      <c r="BW100" s="1">
        <f>IF(Supuestos!$D$3+F1&lt;100,$BS$9*Supuestos!$C$44,IF(Supuestos!$D$3+F1=100,$BS$9*Supuestos!$C$44,0))</f>
        <v>0</v>
      </c>
      <c r="BX100" s="1">
        <f>IF(Supuestos!$D$3+G1&lt;100,$BS$9*Supuestos!$C$44,IF(Supuestos!$D$3+G1=100,$BS$9*Supuestos!$C$44,0))</f>
        <v>0</v>
      </c>
      <c r="BY100" s="1">
        <f>IF(Supuestos!$D$3+H1&lt;100,$BS$9*Supuestos!$C$44,IF(Supuestos!$D$3+H1=100,$BS$9*Supuestos!$C$44,0))</f>
        <v>0</v>
      </c>
      <c r="BZ100" s="1">
        <f>IF(Supuestos!$D$3+I1&lt;100,$BS$9*Supuestos!$C$44,IF(Supuestos!$D$3+I1=100,$BS$9*Supuestos!$C$44,0))</f>
        <v>0</v>
      </c>
      <c r="CA100" s="1">
        <f>IF(Supuestos!$D$3+J1&lt;100,$BS$9*Supuestos!$C$44,IF(Supuestos!$D$3+J1=100,$BS$9*Supuestos!$C$44,0))</f>
        <v>0</v>
      </c>
      <c r="CB100" s="1">
        <f>IF(Supuestos!$D$3+K1&lt;100,$BS$9*Supuestos!$C$44,IF(Supuestos!$D$3+K1=100,$BS$9*Supuestos!$C$44,0))</f>
        <v>0</v>
      </c>
      <c r="CC100" s="1">
        <f>IF(Supuestos!$D$3+L1&lt;100,$BS$9*Supuestos!$C$44,IF(Supuestos!$D$3+L1=100,$BS$9*Supuestos!$C$44,0))</f>
        <v>0</v>
      </c>
      <c r="CD100" s="1">
        <f>IF(Supuestos!$D$3+M1&lt;100,$BS$9*Supuestos!$C$44,IF(Supuestos!$D$3+M1=100,$BS$9*Supuestos!$C$44,0))</f>
        <v>0</v>
      </c>
      <c r="CE100" s="1">
        <f>IF(Supuestos!$D$3+N1&lt;100,$BS$9*Supuestos!$C$44,IF(Supuestos!$D$3+N1=100,$BS$9*Supuestos!$C$44,0))</f>
        <v>0</v>
      </c>
      <c r="CF100" s="1">
        <f>IF(Supuestos!$D$3+O1&lt;100,$BS$9*Supuestos!$C$44,IF(Supuestos!$D$3+O1=100,$BS$9*Supuestos!$C$44,0))</f>
        <v>0</v>
      </c>
      <c r="CG100" s="1">
        <f>IF(Supuestos!$D$3+P1&lt;100,$BS$9*Supuestos!$C$44,IF(Supuestos!$D$3+P1=100,$BS$9*Supuestos!$C$44,0))</f>
        <v>0</v>
      </c>
      <c r="CH100" s="1">
        <f>IF(Supuestos!$D$3+Q1&lt;100,$BS$9*Supuestos!$C$44,IF(Supuestos!$D$3+Q1=100,$BS$9*Supuestos!$C$44,0))</f>
        <v>0</v>
      </c>
      <c r="CI100" s="1">
        <f>IF(Supuestos!$D$3+R1&lt;100,$BS$9*Supuestos!$C$44,IF(Supuestos!$D$3+R1=100,$BS$9*Supuestos!$C$44,0))</f>
        <v>0</v>
      </c>
      <c r="CJ100" s="1">
        <f>IF(Supuestos!$D$3+S1&lt;100,$BS$9*Supuestos!$C$44,IF(Supuestos!$D$3+S1=100,$BS$9*Supuestos!$C$44,0))</f>
        <v>0</v>
      </c>
      <c r="CK100" s="1">
        <f>IF(Supuestos!$D$3+T1&lt;100,$BS$9*Supuestos!$C$44,IF(Supuestos!$D$3+T1=100,$BS$9*Supuestos!$C$44,0))</f>
        <v>0</v>
      </c>
      <c r="CL100" s="1">
        <f>IF(Supuestos!$D$3+U1&lt;100,$BS$9*Supuestos!$C$44,IF(Supuestos!$D$3+U1=100,$BS$9*Supuestos!$C$44,0))</f>
        <v>0</v>
      </c>
      <c r="CM100" s="1">
        <f>IF(Supuestos!$D$3+V1&lt;100,$BS$9*Supuestos!$C$44,IF(Supuestos!$D$3+V1=100,$BS$9*Supuestos!$C$44,0))</f>
        <v>0</v>
      </c>
      <c r="CN100" s="1">
        <f>IF(Supuestos!$D$3+W1&lt;100,$BS$9*Supuestos!$C$44,IF(Supuestos!$D$3+W1=100,$BS$9*Supuestos!$C$44,0))</f>
        <v>0</v>
      </c>
      <c r="CO100" s="1">
        <f>IF(Supuestos!$D$3+X1&lt;100,$BS$9*Supuestos!$C$44,IF(Supuestos!$D$3+X1=100,$BS$9*Supuestos!$C$44,0))</f>
        <v>0</v>
      </c>
      <c r="CP100" s="1">
        <f>IF(Supuestos!$D$3+Y1&lt;100,$BS$9*Supuestos!$C$44,IF(Supuestos!$D$3+Y1=100,$BS$9*Supuestos!$C$44,0))</f>
        <v>0</v>
      </c>
      <c r="CQ100" s="1">
        <f>IF(Supuestos!$D$3+Z1&lt;100,$BS$9*Supuestos!$C$44,IF(Supuestos!$D$3+Z1=100,$BS$9*Supuestos!$C$44,0))</f>
        <v>0</v>
      </c>
      <c r="CR100" s="1">
        <f>IF(Supuestos!$D$3+AA1&lt;100,$BS$9*Supuestos!$C$44,IF(Supuestos!$D$3+AA1=100,$BS$9*Supuestos!$C$44,0))</f>
        <v>0</v>
      </c>
      <c r="CS100" s="1">
        <f>IF(Supuestos!$D$3+AB1&lt;100,$BS$9*Supuestos!$C$44,IF(Supuestos!$D$3+AB1=100,$BS$9*Supuestos!$C$44,0))</f>
        <v>0</v>
      </c>
      <c r="CT100" s="1">
        <f>IF(Supuestos!$D$3+AC1&lt;100,$BS$9*Supuestos!$C$44,IF(Supuestos!$D$3+AC1=100,$BS$9*Supuestos!$C$44,0))</f>
        <v>0</v>
      </c>
      <c r="CU100" s="1">
        <f>IF(Supuestos!$D$3+AD1&lt;100,$BS$9*Supuestos!$C$44,IF(Supuestos!$D$3+AD1=100,$BS$9*Supuestos!$C$44,0))</f>
        <v>0</v>
      </c>
      <c r="CV100" s="1">
        <f>IF(Supuestos!$D$3+AE1&lt;100,$BS$9*Supuestos!$C$44,IF(Supuestos!$D$3+AE1=100,$BS$9*Supuestos!$C$44,0))</f>
        <v>0</v>
      </c>
      <c r="CW100" s="1">
        <f>IF(Supuestos!$D$3+AF1&lt;100,$BS$9*Supuestos!$C$44,IF(Supuestos!$D$3+AF1=100,$BS$9*Supuestos!$C$44,0))</f>
        <v>0</v>
      </c>
      <c r="CX100" s="1">
        <f>IF(Supuestos!$D$3+AG1&lt;100,$BS$9*Supuestos!$C$44,IF(Supuestos!$D$3+AG1=100,$BS$9*Supuestos!$C$44,0))</f>
        <v>0</v>
      </c>
      <c r="EZ100" s="1">
        <f>IF(Supuestos!$D$3+CI1&lt;100,$BS$9*Supuestos!$C$44,IF(Supuestos!$D$3+CI1=100,$BS$9*Supuestos!$C$44,0))</f>
        <v>0</v>
      </c>
      <c r="FA100" s="1">
        <f>IF(Supuestos!$D$3+CJ1&lt;100,$BS$9*Supuestos!$C$44,IF(Supuestos!$D$3+CJ1=100,$BS$9*Supuestos!$C$44,0))</f>
        <v>0</v>
      </c>
      <c r="FB100" s="1">
        <f>IF(Supuestos!$D$3+CK1&lt;100,$BS$9*Supuestos!$C$44,IF(Supuestos!$D$3+CK1=100,$BS$9*Supuestos!$C$44,0))</f>
        <v>0</v>
      </c>
      <c r="FC100" s="1">
        <f>IF(Supuestos!$D$3+CL1&lt;100,$BS$9*Supuestos!$C$44,IF(Supuestos!$D$3+CL1=100,$BS$9*Supuestos!$C$44,0))</f>
        <v>0</v>
      </c>
      <c r="FD100" s="1">
        <f>IF(Supuestos!$D$3+CM1&lt;100,$BS$9*Supuestos!$C$44,IF(Supuestos!$D$3+CM1=100,$BS$9*Supuestos!$C$44,0))</f>
        <v>0</v>
      </c>
      <c r="FE100" s="1">
        <f>IF(Supuestos!$D$3+CN1&lt;100,$BS$9*Supuestos!$C$44,IF(Supuestos!$D$3+CN1=100,$BS$9*Supuestos!$C$44,0))</f>
        <v>0</v>
      </c>
      <c r="FF100" s="1">
        <f>IF(Supuestos!$D$3+CO1&lt;100,$BS$9*Supuestos!$C$44,IF(Supuestos!$D$3+CO1=100,$BS$9*Supuestos!$C$44,0))</f>
        <v>0</v>
      </c>
      <c r="FG100" s="1">
        <f>IF(Supuestos!$D$3+CP1&lt;100,$BS$9*Supuestos!$C$44,IF(Supuestos!$D$3+CP1=100,$BS$9*Supuestos!$C$44,0))</f>
        <v>0</v>
      </c>
      <c r="FH100" s="1">
        <f>IF(Supuestos!$D$3+CQ1&lt;100,$BS$9*Supuestos!$C$44,IF(Supuestos!$D$3+CQ1=100,$BS$9*Supuestos!$C$44,0))</f>
        <v>0</v>
      </c>
      <c r="FI100" s="1">
        <f>IF(Supuestos!$D$3+CR1&lt;100,$BS$9*Supuestos!$C$44,IF(Supuestos!$D$3+CR1=100,$BS$9*Supuestos!$C$44,0))</f>
        <v>0</v>
      </c>
      <c r="FJ100" s="1">
        <f>IF(Supuestos!$D$3+CS1&lt;100,$BS$9*Supuestos!$C$44,IF(Supuestos!$D$3+CS1=100,$BS$9*Supuestos!$C$44,0))</f>
        <v>0</v>
      </c>
      <c r="FK100" s="1">
        <f>IF(Supuestos!$D$3+CT1&lt;100,$BS$9*Supuestos!$C$44,IF(Supuestos!$D$3+CT1=100,$BS$9*Supuestos!$C$44,0))</f>
        <v>0</v>
      </c>
      <c r="FL100" s="1">
        <f>IF(Supuestos!$D$3+CU1&lt;100,$BS$9*Supuestos!$C$44,IF(Supuestos!$D$3+CU1=100,$BS$9*Supuestos!$C$44,0))</f>
        <v>0</v>
      </c>
      <c r="FM100" s="1">
        <f>IF(Supuestos!$D$3+CV1&lt;100,$BS$9*Supuestos!$C$44,IF(Supuestos!$D$3+CV1=100,$BS$9*Supuestos!$C$44,0))</f>
        <v>0</v>
      </c>
      <c r="FN100" s="1">
        <f>IF(Supuestos!$D$3+CW1&lt;100,$BS$9*Supuestos!$C$44,IF(Supuestos!$D$3+CW1=100,$BS$9*Supuestos!$C$44,0))</f>
        <v>0</v>
      </c>
      <c r="FO100" s="1">
        <f>IF(Supuestos!$D$3+CX1&lt;100,$BS$9*Supuestos!$C$44,IF(Supuestos!$D$3+CX1=100,$BS$9*Supuestos!$C$44,0))</f>
        <v>0</v>
      </c>
      <c r="FP100" s="1">
        <f>IF(Supuestos!$D$3+CY1&lt;100,$BS$9*Supuestos!$C$44,IF(Supuestos!$D$3+CY1=100,$BS$9*Supuestos!$C$44,0))</f>
        <v>0</v>
      </c>
      <c r="FQ100" s="1">
        <f>IF(Supuestos!$D$3+CZ1&lt;100,$BS$9*Supuestos!$C$44,IF(Supuestos!$D$3+CZ1=100,$BS$9*Supuestos!$C$44,0))</f>
        <v>0</v>
      </c>
      <c r="FR100" s="1">
        <f>IF(Supuestos!$D$3+DA1&lt;100,$BS$9*Supuestos!$C$44,IF(Supuestos!$D$3+DA1=100,$BS$9*Supuestos!$C$44,0))</f>
        <v>0</v>
      </c>
      <c r="FS100" s="1">
        <f>IF(Supuestos!$D$3+DB1&lt;100,$BS$9*Supuestos!$C$44,IF(Supuestos!$D$3+DB1=100,$BS$9*Supuestos!$C$44,0))</f>
        <v>0</v>
      </c>
      <c r="FT100" s="1">
        <f>IF(Supuestos!$D$3+DC1&lt;100,$BS$9*Supuestos!$C$44,IF(Supuestos!$D$3+DC1=100,$BS$9*Supuestos!$C$44,0))</f>
        <v>0</v>
      </c>
      <c r="FU100" s="1">
        <f>IF(Supuestos!$D$3+DD1&lt;100,$BS$9*Supuestos!$C$44,IF(Supuestos!$D$3+DD1=100,$BS$9*Supuestos!$C$44,0))</f>
        <v>0</v>
      </c>
      <c r="FV100" s="1">
        <f>IF(Supuestos!$D$3+DE1&lt;100,$BS$9*Supuestos!$C$44,IF(Supuestos!$D$3+DE1=100,$BS$9*Supuestos!$C$44,0))</f>
        <v>0</v>
      </c>
      <c r="FW100" s="1">
        <f>IF(Supuestos!$D$3+DF1&lt;100,$BS$9*Supuestos!$C$44,IF(Supuestos!$D$3+DF1=100,$BS$9*Supuestos!$C$44,0))</f>
        <v>0</v>
      </c>
      <c r="FX100" s="1">
        <f>IF(Supuestos!$D$3+DG1&lt;100,$BS$9*Supuestos!$C$44,IF(Supuestos!$D$3+DG1=100,$BS$9*Supuestos!$C$44,0))</f>
        <v>0</v>
      </c>
      <c r="FY100" s="1">
        <f>IF(Supuestos!$D$3+DH1&lt;100,$BS$9*Supuestos!$C$44,IF(Supuestos!$D$3+DH1=100,$BS$9*Supuestos!$C$44,0))</f>
        <v>0</v>
      </c>
      <c r="FZ100" s="1">
        <f>IF(Supuestos!$D$3+DI1&lt;100,$BS$9*Supuestos!$C$44,IF(Supuestos!$D$3+DI1=100,$BS$9*Supuestos!$C$44,0))</f>
        <v>0</v>
      </c>
      <c r="GA100" s="1">
        <f>IF(Supuestos!$D$3+DJ1&lt;100,$BS$9*Supuestos!$C$44,IF(Supuestos!$D$3+DJ1=100,$BS$9*Supuestos!$C$44,0))</f>
        <v>0</v>
      </c>
      <c r="GB100" s="1">
        <f>IF(Supuestos!$D$3+DK1&lt;100,$BS$9*Supuestos!$C$44,IF(Supuestos!$D$3+DK1=100,$BS$9*Supuestos!$C$44,0))</f>
        <v>0</v>
      </c>
      <c r="GC100" s="1">
        <f>IF(Supuestos!$D$3+DL1&lt;100,$BS$9*Supuestos!$C$44,IF(Supuestos!$D$3+DL1=100,$BS$9*Supuestos!$C$44,0))</f>
        <v>0</v>
      </c>
      <c r="GD100" s="1">
        <f>IF(Supuestos!$D$3+DM1&lt;100,$BS$9*Supuestos!$C$44,IF(Supuestos!$D$3+DM1=100,$BS$9*Supuestos!$C$44,0))</f>
        <v>0</v>
      </c>
      <c r="GE100" s="1">
        <f>IF(Supuestos!$D$3+DN1&lt;100,$BS$9*Supuestos!$C$44,IF(Supuestos!$D$3+DN1=100,$BS$9*Supuestos!$C$44,0))</f>
        <v>0</v>
      </c>
      <c r="GF100" s="1">
        <f>IF(Supuestos!$D$3+DO1&lt;100,$BS$9*Supuestos!$C$44,IF(Supuestos!$D$3+DO1=100,$BS$9*Supuestos!$C$44,0))</f>
        <v>0</v>
      </c>
      <c r="GG100" s="1">
        <f>IF(Supuestos!$D$3+DP1&lt;100,$BS$9*Supuestos!$C$44,IF(Supuestos!$D$3+DP1=100,$BS$9*Supuestos!$C$44,0))</f>
        <v>0</v>
      </c>
      <c r="GH100" s="1">
        <f>IF(Supuestos!$D$3+DQ1&lt;100,$BS$9*Supuestos!$C$44,IF(Supuestos!$D$3+DQ1=100,$BS$9*Supuestos!$C$44,0))</f>
        <v>0</v>
      </c>
      <c r="GI100" s="1">
        <f>IF(Supuestos!$D$3+DR1&lt;100,$BS$9*Supuestos!$C$44,IF(Supuestos!$D$3+DR1=100,$BS$9*Supuestos!$C$44,0))</f>
        <v>0</v>
      </c>
      <c r="GJ100" s="1">
        <f>IF(Supuestos!$D$3+DS1&lt;100,$BS$9*Supuestos!$C$44,IF(Supuestos!$D$3+DS1=100,$BS$9*Supuestos!$C$44,0))</f>
        <v>0</v>
      </c>
      <c r="GK100" s="1">
        <f>IF(Supuestos!$D$3+DT1&lt;100,$BS$9*Supuestos!$C$44,IF(Supuestos!$D$3+DT1=100,$BS$9*Supuestos!$C$44,0))</f>
        <v>0</v>
      </c>
      <c r="GL100" s="1">
        <f>IF(Supuestos!$D$3+DU1&lt;100,$BS$9*Supuestos!$C$44,IF(Supuestos!$D$3+DU1=100,$BS$9*Supuestos!$C$44,0))</f>
        <v>0</v>
      </c>
      <c r="GM100" s="1">
        <f>IF(Supuestos!$D$3+DV1&lt;100,$BS$9*Supuestos!$C$44,IF(Supuestos!$D$3+DV1=100,$BS$9*Supuestos!$C$44,0))</f>
        <v>0</v>
      </c>
      <c r="GN100" s="1">
        <f>IF(Supuestos!$D$3+DW1&lt;100,$BS$9*Supuestos!$C$44,IF(Supuestos!$D$3+DW1=100,$BS$9*Supuestos!$C$44,0))</f>
        <v>0</v>
      </c>
      <c r="GO100" s="1">
        <f>IF(Supuestos!$D$3+DX1&lt;100,$BS$9*Supuestos!$C$44,IF(Supuestos!$D$3+DX1=100,$BS$9*Supuestos!$C$44,0))</f>
        <v>0</v>
      </c>
      <c r="GP100" s="1">
        <f>IF(Supuestos!$D$3+DY1&lt;100,$BS$9*Supuestos!$C$44,IF(Supuestos!$D$3+DY1=100,$BS$9*Supuestos!$C$44,0))</f>
        <v>0</v>
      </c>
      <c r="GQ100" s="1">
        <f>IF(Supuestos!$D$3+DZ1&lt;100,$BS$9*Supuestos!$C$44,IF(Supuestos!$D$3+DZ1=100,$BS$9*Supuestos!$C$44,0))</f>
        <v>0</v>
      </c>
      <c r="GR100" s="1">
        <f>IF(Supuestos!$D$3+EA1&lt;100,$BS$9*Supuestos!$C$44,IF(Supuestos!$D$3+EA1=100,$BS$9*Supuestos!$C$44,0))</f>
        <v>0</v>
      </c>
      <c r="GS100" s="1">
        <f>IF(Supuestos!$D$3+EB1&lt;100,$BS$9*Supuestos!$C$44,IF(Supuestos!$D$3+EB1=100,$BS$9*Supuestos!$C$44,0))</f>
        <v>0</v>
      </c>
      <c r="GT100" s="1">
        <f>IF(Supuestos!$D$3+EC1&lt;100,$BS$9*Supuestos!$C$44,IF(Supuestos!$D$3+EC1=100,$BS$9*Supuestos!$C$44,0))</f>
        <v>0</v>
      </c>
      <c r="GU100" s="1">
        <f>IF(Supuestos!$D$3+ED1&lt;100,$BS$9*Supuestos!$C$44,IF(Supuestos!$D$3+ED1=100,$BS$9*Supuestos!$C$44,0))</f>
        <v>0</v>
      </c>
      <c r="GV100" s="1">
        <f>IF(Supuestos!$D$3+EE1&lt;100,$BS$9*Supuestos!$C$44,IF(Supuestos!$D$3+EE1=100,$BS$9*Supuestos!$C$44,0))</f>
        <v>0</v>
      </c>
      <c r="GW100" s="1">
        <f>IF(Supuestos!$D$3+EF1&lt;100,$BS$9*Supuestos!$C$44,IF(Supuestos!$D$3+EF1=100,$BS$9*Supuestos!$C$44,0))</f>
        <v>0</v>
      </c>
      <c r="GX100" s="1">
        <f>IF(Supuestos!$D$3+EG1&lt;100,$BS$9*Supuestos!$C$44,IF(Supuestos!$D$3+EG1=100,$BS$9*Supuestos!$C$44,0))</f>
        <v>0</v>
      </c>
      <c r="GY100" s="1">
        <f>IF(Supuestos!$D$3+EH1&lt;100,$BS$9*Supuestos!$C$44,IF(Supuestos!$D$3+EH1=100,$BS$9*Supuestos!$C$44,0))</f>
        <v>0</v>
      </c>
      <c r="GZ100" s="1">
        <f>IF(Supuestos!$D$3+EI1&lt;100,$BS$9*Supuestos!$C$44,IF(Supuestos!$D$3+EI1=100,$BS$9*Supuestos!$C$44,0))</f>
        <v>0</v>
      </c>
      <c r="HA100" s="1">
        <f>IF(Supuestos!$D$3+EJ1&lt;100,$BS$9*Supuestos!$C$44,IF(Supuestos!$D$3+EJ1=100,$BS$9*Supuestos!$C$44,0))</f>
        <v>0</v>
      </c>
      <c r="HB100" s="1">
        <f>IF(Supuestos!$D$3+EK1&lt;100,$BS$9*Supuestos!$C$44,IF(Supuestos!$D$3+EK1=100,$BS$9*Supuestos!$C$44,0))</f>
        <v>0</v>
      </c>
      <c r="HC100" s="1">
        <f>IF(Supuestos!$D$3+EL1&lt;100,$BS$9*Supuestos!$C$44,IF(Supuestos!$D$3+EL1=100,$BS$9*Supuestos!$C$44,0))</f>
        <v>0</v>
      </c>
      <c r="HD100" s="1">
        <f>IF(Supuestos!$D$3+EM1&lt;100,$BS$9*Supuestos!$C$44,IF(Supuestos!$D$3+EM1=100,$BS$9*Supuestos!$C$44,0))</f>
        <v>0</v>
      </c>
      <c r="HE100" s="1">
        <f>IF(Supuestos!$D$3+EN1&lt;100,$BS$9*Supuestos!$C$44,IF(Supuestos!$D$3+EN1=100,$BS$9*Supuestos!$C$44,0))</f>
        <v>0</v>
      </c>
      <c r="HF100" s="1">
        <f>IF(Supuestos!$D$3+EO1&lt;100,$BS$9*Supuestos!$C$44,IF(Supuestos!$D$3+EO1=100,$BS$9*Supuestos!$C$44,0))</f>
        <v>0</v>
      </c>
      <c r="HG100" s="1">
        <f>IF(Supuestos!$D$3+EP1&lt;100,$BS$9*Supuestos!$C$44,IF(Supuestos!$D$3+EP1=100,$BS$9*Supuestos!$C$44,0))</f>
        <v>0</v>
      </c>
      <c r="HH100" s="1">
        <f>IF(Supuestos!$D$3+EQ1&lt;100,$BS$9*Supuestos!$C$44,IF(Supuestos!$D$3+EQ1=100,$BS$9*Supuestos!$C$44,0))</f>
        <v>0</v>
      </c>
      <c r="HI100" s="1">
        <f>IF(Supuestos!$D$3+ER1&lt;100,$BS$9*Supuestos!$C$44,IF(Supuestos!$D$3+ER1=100,$BS$9*Supuestos!$C$44,0))</f>
        <v>0</v>
      </c>
      <c r="HJ100" s="1">
        <f>IF(Supuestos!$D$3+ES1&lt;100,$BS$9*Supuestos!$C$44,IF(Supuestos!$D$3+ES1=100,$BS$9*Supuestos!$C$44,0))</f>
        <v>0</v>
      </c>
      <c r="HK100" s="1">
        <f>IF(Supuestos!$D$3+ET1&lt;100,$BS$9*Supuestos!$C$44,IF(Supuestos!$D$3+ET1=100,$BS$9*Supuestos!$C$44,0))</f>
        <v>0</v>
      </c>
      <c r="HL100" s="1">
        <f>IF(Supuestos!$D$3+EU1&lt;100,$BS$9*Supuestos!$C$44,IF(Supuestos!$D$3+EU1=100,$BS$9*Supuestos!$C$44,0))</f>
        <v>0</v>
      </c>
      <c r="HM100" s="1">
        <f>IF(Supuestos!$D$3+EV1&lt;100,$BS$9*Supuestos!$C$44,IF(Supuestos!$D$3+EV1=100,$BS$9*Supuestos!$C$44,0))</f>
        <v>0</v>
      </c>
      <c r="HN100" s="1">
        <f>IF(Supuestos!$D$3+EW1&lt;100,$BS$9*Supuestos!$C$44,IF(Supuestos!$D$3+EW1=100,$BS$9*Supuestos!$C$44,0))</f>
        <v>0</v>
      </c>
      <c r="HO100" s="1">
        <f>IF(Supuestos!$D$3+EX1&lt;100,$BS$9*Supuestos!$C$44,IF(Supuestos!$D$3+EX1=100,$BS$9*Supuestos!$C$44,0))</f>
        <v>0</v>
      </c>
      <c r="HP100" s="1">
        <f>IF(Supuestos!$D$3+EY1&lt;100,$BS$9*Supuestos!$C$44,IF(Supuestos!$D$3+EY1=100,$BS$9*Supuestos!$C$44,0))</f>
        <v>0</v>
      </c>
      <c r="HQ100" s="1">
        <f>IF(Supuestos!$D$3+EZ1&lt;100,$BS$9*Supuestos!$C$44,IF(Supuestos!$D$3+EZ1=100,$BS$9*Supuestos!$C$44,0))</f>
        <v>0</v>
      </c>
      <c r="HR100" s="1">
        <f>IF(Supuestos!$D$3+FA1&lt;100,$BS$9*Supuestos!$C$44,IF(Supuestos!$D$3+FA1=100,$BS$9*Supuestos!$C$44,0))</f>
        <v>0</v>
      </c>
      <c r="HS100" s="1">
        <f>IF(Supuestos!$D$3+FB1&lt;100,$BS$9*Supuestos!$C$44,IF(Supuestos!$D$3+FB1=100,$BS$9*Supuestos!$C$44,0))</f>
        <v>0</v>
      </c>
      <c r="HT100" s="1">
        <f>IF(Supuestos!$D$3+FC1&lt;100,$BS$9*Supuestos!$C$44,IF(Supuestos!$D$3+FC1=100,$BS$9*Supuestos!$C$44,0))</f>
        <v>0</v>
      </c>
      <c r="HU100" s="1">
        <f>IF(Supuestos!$D$3+FD1&lt;100,$BS$9*Supuestos!$C$44,IF(Supuestos!$D$3+FD1=100,$BS$9*Supuestos!$C$44,0))</f>
        <v>0</v>
      </c>
      <c r="HV100" s="1">
        <f>IF(Supuestos!$D$3+FE1&lt;100,$BS$9*Supuestos!$C$44,IF(Supuestos!$D$3+FE1=100,$BS$9*Supuestos!$C$44,0))</f>
        <v>0</v>
      </c>
      <c r="HW100" s="1">
        <f>IF(Supuestos!$D$3+FF1&lt;100,$BS$9*Supuestos!$C$44,IF(Supuestos!$D$3+FF1=100,$BS$9*Supuestos!$C$44,0))</f>
        <v>0</v>
      </c>
      <c r="HX100" s="1">
        <f>IF(Supuestos!$D$3+FG1&lt;100,$BS$9*Supuestos!$C$44,IF(Supuestos!$D$3+FG1=100,$BS$9*Supuestos!$C$44,0))</f>
        <v>0</v>
      </c>
      <c r="HY100" s="1">
        <f>IF(Supuestos!$D$3+FH1&lt;100,$BS$9*Supuestos!$C$44,IF(Supuestos!$D$3+FH1=100,$BS$9*Supuestos!$C$44,0))</f>
        <v>0</v>
      </c>
      <c r="HZ100" s="1">
        <f>IF(Supuestos!$D$3+FI1&lt;100,$BS$9*Supuestos!$C$44,IF(Supuestos!$D$3+FI1=100,$BS$9*Supuestos!$C$44,0))</f>
        <v>0</v>
      </c>
      <c r="IA100" s="1">
        <f>IF(Supuestos!$D$3+FJ1&lt;100,$BS$9*Supuestos!$C$44,IF(Supuestos!$D$3+FJ1=100,$BS$9*Supuestos!$C$44,0))</f>
        <v>0</v>
      </c>
      <c r="IB100" s="1">
        <f>IF(Supuestos!$D$3+FK1&lt;100,$BS$9*Supuestos!$C$44,IF(Supuestos!$D$3+FK1=100,$BS$9*Supuestos!$C$44,0))</f>
        <v>0</v>
      </c>
      <c r="IC100" s="1">
        <f>IF(Supuestos!$D$3+FL1&lt;100,$BS$9*Supuestos!$C$44,IF(Supuestos!$D$3+FL1=100,$BS$9*Supuestos!$C$44,0))</f>
        <v>0</v>
      </c>
      <c r="ID100" s="1">
        <f>IF(Supuestos!$D$3+FM1&lt;100,$BS$9*Supuestos!$C$44,IF(Supuestos!$D$3+FM1=100,$BS$9*Supuestos!$C$44,0))</f>
        <v>0</v>
      </c>
    </row>
    <row r="101" spans="1:262" x14ac:dyDescent="0.35">
      <c r="A101" s="128">
        <v>70</v>
      </c>
      <c r="BS101" s="129"/>
      <c r="BT101" s="1">
        <f>BT$9*Supuestos!$D$3*Supuestos!$C$44</f>
        <v>0</v>
      </c>
      <c r="BU101" s="1">
        <f>IF(Supuestos!$D$3+C1&lt;100,$BT$9*Supuestos!$C$44,IF(Supuestos!$D$3+C1=100,$BT$9*Supuestos!$C$44,0))</f>
        <v>0</v>
      </c>
      <c r="BV101" s="1">
        <f>IF(Supuestos!$D$3+D1&lt;100,$BT$9*Supuestos!$C$44,IF(Supuestos!$D$3+D1=100,$BT$9*Supuestos!$C$44,0))</f>
        <v>0</v>
      </c>
      <c r="BW101" s="1">
        <f>IF(Supuestos!$D$3+E1&lt;100,$BT$9*Supuestos!$C$44,IF(Supuestos!$D$3+E1=100,$BT$9*Supuestos!$C$44,0))</f>
        <v>0</v>
      </c>
      <c r="BX101" s="1">
        <f>IF(Supuestos!$D$3+F1&lt;100,$BT$9*Supuestos!$C$44,IF(Supuestos!$D$3+F1=100,$BT$9*Supuestos!$C$44,0))</f>
        <v>0</v>
      </c>
      <c r="BY101" s="1">
        <f>IF(Supuestos!$D$3+G1&lt;100,$BT$9*Supuestos!$C$44,IF(Supuestos!$D$3+G1=100,$BT$9*Supuestos!$C$44,0))</f>
        <v>0</v>
      </c>
      <c r="BZ101" s="1">
        <f>IF(Supuestos!$D$3+H1&lt;100,$BT$9*Supuestos!$C$44,IF(Supuestos!$D$3+H1=100,$BT$9*Supuestos!$C$44,0))</f>
        <v>0</v>
      </c>
      <c r="CA101" s="1">
        <f>IF(Supuestos!$D$3+I1&lt;100,$BT$9*Supuestos!$C$44,IF(Supuestos!$D$3+I1=100,$BT$9*Supuestos!$C$44,0))</f>
        <v>0</v>
      </c>
      <c r="CB101" s="1">
        <f>IF(Supuestos!$D$3+J1&lt;100,$BT$9*Supuestos!$C$44,IF(Supuestos!$D$3+J1=100,$BT$9*Supuestos!$C$44,0))</f>
        <v>0</v>
      </c>
      <c r="CC101" s="1">
        <f>IF(Supuestos!$D$3+K1&lt;100,$BT$9*Supuestos!$C$44,IF(Supuestos!$D$3+K1=100,$BT$9*Supuestos!$C$44,0))</f>
        <v>0</v>
      </c>
      <c r="CD101" s="1">
        <f>IF(Supuestos!$D$3+L1&lt;100,$BT$9*Supuestos!$C$44,IF(Supuestos!$D$3+L1=100,$BT$9*Supuestos!$C$44,0))</f>
        <v>0</v>
      </c>
      <c r="CE101" s="1">
        <f>IF(Supuestos!$D$3+M1&lt;100,$BT$9*Supuestos!$C$44,IF(Supuestos!$D$3+M1=100,$BT$9*Supuestos!$C$44,0))</f>
        <v>0</v>
      </c>
      <c r="CF101" s="1">
        <f>IF(Supuestos!$D$3+N1&lt;100,$BT$9*Supuestos!$C$44,IF(Supuestos!$D$3+N1=100,$BT$9*Supuestos!$C$44,0))</f>
        <v>0</v>
      </c>
      <c r="CG101" s="1">
        <f>IF(Supuestos!$D$3+O1&lt;100,$BT$9*Supuestos!$C$44,IF(Supuestos!$D$3+O1=100,$BT$9*Supuestos!$C$44,0))</f>
        <v>0</v>
      </c>
      <c r="CH101" s="1">
        <f>IF(Supuestos!$D$3+P1&lt;100,$BT$9*Supuestos!$C$44,IF(Supuestos!$D$3+P1=100,$BT$9*Supuestos!$C$44,0))</f>
        <v>0</v>
      </c>
      <c r="CI101" s="1">
        <f>IF(Supuestos!$D$3+Q1&lt;100,$BT$9*Supuestos!$C$44,IF(Supuestos!$D$3+Q1=100,$BT$9*Supuestos!$C$44,0))</f>
        <v>0</v>
      </c>
      <c r="CJ101" s="1">
        <f>IF(Supuestos!$D$3+R1&lt;100,$BT$9*Supuestos!$C$44,IF(Supuestos!$D$3+R1=100,$BT$9*Supuestos!$C$44,0))</f>
        <v>0</v>
      </c>
      <c r="CK101" s="1">
        <f>IF(Supuestos!$D$3+S1&lt;100,$BT$9*Supuestos!$C$44,IF(Supuestos!$D$3+S1=100,$BT$9*Supuestos!$C$44,0))</f>
        <v>0</v>
      </c>
      <c r="CL101" s="1">
        <f>IF(Supuestos!$D$3+T1&lt;100,$BT$9*Supuestos!$C$44,IF(Supuestos!$D$3+T1=100,$BT$9*Supuestos!$C$44,0))</f>
        <v>0</v>
      </c>
      <c r="CM101" s="1">
        <f>IF(Supuestos!$D$3+U1&lt;100,$BT$9*Supuestos!$C$44,IF(Supuestos!$D$3+U1=100,$BT$9*Supuestos!$C$44,0))</f>
        <v>0</v>
      </c>
      <c r="CN101" s="1">
        <f>IF(Supuestos!$D$3+V1&lt;100,$BT$9*Supuestos!$C$44,IF(Supuestos!$D$3+V1=100,$BT$9*Supuestos!$C$44,0))</f>
        <v>0</v>
      </c>
      <c r="CO101" s="1">
        <f>IF(Supuestos!$D$3+W1&lt;100,$BT$9*Supuestos!$C$44,IF(Supuestos!$D$3+W1=100,$BT$9*Supuestos!$C$44,0))</f>
        <v>0</v>
      </c>
      <c r="CP101" s="1">
        <f>IF(Supuestos!$D$3+X1&lt;100,$BT$9*Supuestos!$C$44,IF(Supuestos!$D$3+X1=100,$BT$9*Supuestos!$C$44,0))</f>
        <v>0</v>
      </c>
      <c r="CQ101" s="1">
        <f>IF(Supuestos!$D$3+Y1&lt;100,$BT$9*Supuestos!$C$44,IF(Supuestos!$D$3+Y1=100,$BT$9*Supuestos!$C$44,0))</f>
        <v>0</v>
      </c>
      <c r="CR101" s="1">
        <f>IF(Supuestos!$D$3+Z1&lt;100,$BT$9*Supuestos!$C$44,IF(Supuestos!$D$3+Z1=100,$BT$9*Supuestos!$C$44,0))</f>
        <v>0</v>
      </c>
      <c r="CS101" s="1">
        <f>IF(Supuestos!$D$3+AA1&lt;100,$BT$9*Supuestos!$C$44,IF(Supuestos!$D$3+AA1=100,$BT$9*Supuestos!$C$44,0))</f>
        <v>0</v>
      </c>
      <c r="CT101" s="1">
        <f>IF(Supuestos!$D$3+AB1&lt;100,$BT$9*Supuestos!$C$44,IF(Supuestos!$D$3+AB1=100,$BT$9*Supuestos!$C$44,0))</f>
        <v>0</v>
      </c>
      <c r="CU101" s="1">
        <f>IF(Supuestos!$D$3+AC1&lt;100,$BT$9*Supuestos!$C$44,IF(Supuestos!$D$3+AC1=100,$BT$9*Supuestos!$C$44,0))</f>
        <v>0</v>
      </c>
      <c r="CV101" s="1">
        <f>IF(Supuestos!$D$3+AD1&lt;100,$BT$9*Supuestos!$C$44,IF(Supuestos!$D$3+AD1=100,$BT$9*Supuestos!$C$44,0))</f>
        <v>0</v>
      </c>
      <c r="CW101" s="1">
        <f>IF(Supuestos!$D$3+AE1&lt;100,$BT$9*Supuestos!$C$44,IF(Supuestos!$D$3+AE1=100,$BT$9*Supuestos!$C$44,0))</f>
        <v>0</v>
      </c>
      <c r="CX101" s="1">
        <f>IF(Supuestos!$D$3+AF1&lt;100,$BT$9*Supuestos!$C$44,IF(Supuestos!$D$3+AF1=100,$BT$9*Supuestos!$C$44,0))</f>
        <v>0</v>
      </c>
      <c r="EZ101" s="1">
        <f>IF(Supuestos!$D$3+CH1&lt;100,$BT$9*Supuestos!$C$44,IF(Supuestos!$D$3+CH1=100,$BT$9*Supuestos!$C$44,0))</f>
        <v>0</v>
      </c>
      <c r="FA101" s="1">
        <f>IF(Supuestos!$D$3+CI1&lt;100,$BT$9*Supuestos!$C$44,IF(Supuestos!$D$3+CI1=100,$BT$9*Supuestos!$C$44,0))</f>
        <v>0</v>
      </c>
      <c r="FB101" s="1">
        <f>IF(Supuestos!$D$3+CJ1&lt;100,$BT$9*Supuestos!$C$44,IF(Supuestos!$D$3+CJ1=100,$BT$9*Supuestos!$C$44,0))</f>
        <v>0</v>
      </c>
      <c r="FC101" s="1">
        <f>IF(Supuestos!$D$3+CK1&lt;100,$BT$9*Supuestos!$C$44,IF(Supuestos!$D$3+CK1=100,$BT$9*Supuestos!$C$44,0))</f>
        <v>0</v>
      </c>
      <c r="FD101" s="1">
        <f>IF(Supuestos!$D$3+CL1&lt;100,$BT$9*Supuestos!$C$44,IF(Supuestos!$D$3+CL1=100,$BT$9*Supuestos!$C$44,0))</f>
        <v>0</v>
      </c>
      <c r="FE101" s="1">
        <f>IF(Supuestos!$D$3+CM1&lt;100,$BT$9*Supuestos!$C$44,IF(Supuestos!$D$3+CM1=100,$BT$9*Supuestos!$C$44,0))</f>
        <v>0</v>
      </c>
      <c r="FF101" s="1">
        <f>IF(Supuestos!$D$3+CN1&lt;100,$BT$9*Supuestos!$C$44,IF(Supuestos!$D$3+CN1=100,$BT$9*Supuestos!$C$44,0))</f>
        <v>0</v>
      </c>
      <c r="FG101" s="1">
        <f>IF(Supuestos!$D$3+CO1&lt;100,$BT$9*Supuestos!$C$44,IF(Supuestos!$D$3+CO1=100,$BT$9*Supuestos!$C$44,0))</f>
        <v>0</v>
      </c>
      <c r="FH101" s="1">
        <f>IF(Supuestos!$D$3+CP1&lt;100,$BT$9*Supuestos!$C$44,IF(Supuestos!$D$3+CP1=100,$BT$9*Supuestos!$C$44,0))</f>
        <v>0</v>
      </c>
      <c r="FI101" s="1">
        <f>IF(Supuestos!$D$3+CQ1&lt;100,$BT$9*Supuestos!$C$44,IF(Supuestos!$D$3+CQ1=100,$BT$9*Supuestos!$C$44,0))</f>
        <v>0</v>
      </c>
      <c r="FJ101" s="1">
        <f>IF(Supuestos!$D$3+CR1&lt;100,$BT$9*Supuestos!$C$44,IF(Supuestos!$D$3+CR1=100,$BT$9*Supuestos!$C$44,0))</f>
        <v>0</v>
      </c>
      <c r="FK101" s="1">
        <f>IF(Supuestos!$D$3+CS1&lt;100,$BT$9*Supuestos!$C$44,IF(Supuestos!$D$3+CS1=100,$BT$9*Supuestos!$C$44,0))</f>
        <v>0</v>
      </c>
      <c r="FL101" s="1">
        <f>IF(Supuestos!$D$3+CT1&lt;100,$BT$9*Supuestos!$C$44,IF(Supuestos!$D$3+CT1=100,$BT$9*Supuestos!$C$44,0))</f>
        <v>0</v>
      </c>
      <c r="FM101" s="1">
        <f>IF(Supuestos!$D$3+CU1&lt;100,$BT$9*Supuestos!$C$44,IF(Supuestos!$D$3+CU1=100,$BT$9*Supuestos!$C$44,0))</f>
        <v>0</v>
      </c>
      <c r="FN101" s="1">
        <f>IF(Supuestos!$D$3+CV1&lt;100,$BT$9*Supuestos!$C$44,IF(Supuestos!$D$3+CV1=100,$BT$9*Supuestos!$C$44,0))</f>
        <v>0</v>
      </c>
      <c r="FO101" s="1">
        <f>IF(Supuestos!$D$3+CW1&lt;100,$BT$9*Supuestos!$C$44,IF(Supuestos!$D$3+CW1=100,$BT$9*Supuestos!$C$44,0))</f>
        <v>0</v>
      </c>
      <c r="FP101" s="1">
        <f>IF(Supuestos!$D$3+CX1&lt;100,$BT$9*Supuestos!$C$44,IF(Supuestos!$D$3+CX1=100,$BT$9*Supuestos!$C$44,0))</f>
        <v>0</v>
      </c>
      <c r="FQ101" s="1">
        <f>IF(Supuestos!$D$3+CY1&lt;100,$BT$9*Supuestos!$C$44,IF(Supuestos!$D$3+CY1=100,$BT$9*Supuestos!$C$44,0))</f>
        <v>0</v>
      </c>
      <c r="FR101" s="1">
        <f>IF(Supuestos!$D$3+CZ1&lt;100,$BT$9*Supuestos!$C$44,IF(Supuestos!$D$3+CZ1=100,$BT$9*Supuestos!$C$44,0))</f>
        <v>0</v>
      </c>
      <c r="FS101" s="1">
        <f>IF(Supuestos!$D$3+DA1&lt;100,$BT$9*Supuestos!$C$44,IF(Supuestos!$D$3+DA1=100,$BT$9*Supuestos!$C$44,0))</f>
        <v>0</v>
      </c>
      <c r="FT101" s="1">
        <f>IF(Supuestos!$D$3+DB1&lt;100,$BT$9*Supuestos!$C$44,IF(Supuestos!$D$3+DB1=100,$BT$9*Supuestos!$C$44,0))</f>
        <v>0</v>
      </c>
      <c r="FU101" s="1">
        <f>IF(Supuestos!$D$3+DC1&lt;100,$BT$9*Supuestos!$C$44,IF(Supuestos!$D$3+DC1=100,$BT$9*Supuestos!$C$44,0))</f>
        <v>0</v>
      </c>
      <c r="FV101" s="1">
        <f>IF(Supuestos!$D$3+DD1&lt;100,$BT$9*Supuestos!$C$44,IF(Supuestos!$D$3+DD1=100,$BT$9*Supuestos!$C$44,0))</f>
        <v>0</v>
      </c>
      <c r="FW101" s="1">
        <f>IF(Supuestos!$D$3+DE1&lt;100,$BT$9*Supuestos!$C$44,IF(Supuestos!$D$3+DE1=100,$BT$9*Supuestos!$C$44,0))</f>
        <v>0</v>
      </c>
      <c r="FX101" s="1">
        <f>IF(Supuestos!$D$3+DF1&lt;100,$BT$9*Supuestos!$C$44,IF(Supuestos!$D$3+DF1=100,$BT$9*Supuestos!$C$44,0))</f>
        <v>0</v>
      </c>
      <c r="FY101" s="1">
        <f>IF(Supuestos!$D$3+DG1&lt;100,$BT$9*Supuestos!$C$44,IF(Supuestos!$D$3+DG1=100,$BT$9*Supuestos!$C$44,0))</f>
        <v>0</v>
      </c>
      <c r="FZ101" s="1">
        <f>IF(Supuestos!$D$3+DH1&lt;100,$BT$9*Supuestos!$C$44,IF(Supuestos!$D$3+DH1=100,$BT$9*Supuestos!$C$44,0))</f>
        <v>0</v>
      </c>
      <c r="GA101" s="1">
        <f>IF(Supuestos!$D$3+DI1&lt;100,$BT$9*Supuestos!$C$44,IF(Supuestos!$D$3+DI1=100,$BT$9*Supuestos!$C$44,0))</f>
        <v>0</v>
      </c>
      <c r="GB101" s="1">
        <f>IF(Supuestos!$D$3+DJ1&lt;100,$BT$9*Supuestos!$C$44,IF(Supuestos!$D$3+DJ1=100,$BT$9*Supuestos!$C$44,0))</f>
        <v>0</v>
      </c>
      <c r="GC101" s="1">
        <f>IF(Supuestos!$D$3+DK1&lt;100,$BT$9*Supuestos!$C$44,IF(Supuestos!$D$3+DK1=100,$BT$9*Supuestos!$C$44,0))</f>
        <v>0</v>
      </c>
      <c r="GD101" s="1">
        <f>IF(Supuestos!$D$3+DL1&lt;100,$BT$9*Supuestos!$C$44,IF(Supuestos!$D$3+DL1=100,$BT$9*Supuestos!$C$44,0))</f>
        <v>0</v>
      </c>
      <c r="GE101" s="1">
        <f>IF(Supuestos!$D$3+DM1&lt;100,$BT$9*Supuestos!$C$44,IF(Supuestos!$D$3+DM1=100,$BT$9*Supuestos!$C$44,0))</f>
        <v>0</v>
      </c>
      <c r="GF101" s="1">
        <f>IF(Supuestos!$D$3+DN1&lt;100,$BT$9*Supuestos!$C$44,IF(Supuestos!$D$3+DN1=100,$BT$9*Supuestos!$C$44,0))</f>
        <v>0</v>
      </c>
      <c r="GG101" s="1">
        <f>IF(Supuestos!$D$3+DO1&lt;100,$BT$9*Supuestos!$C$44,IF(Supuestos!$D$3+DO1=100,$BT$9*Supuestos!$C$44,0))</f>
        <v>0</v>
      </c>
      <c r="GH101" s="1">
        <f>IF(Supuestos!$D$3+DP1&lt;100,$BT$9*Supuestos!$C$44,IF(Supuestos!$D$3+DP1=100,$BT$9*Supuestos!$C$44,0))</f>
        <v>0</v>
      </c>
      <c r="GI101" s="1">
        <f>IF(Supuestos!$D$3+DQ1&lt;100,$BT$9*Supuestos!$C$44,IF(Supuestos!$D$3+DQ1=100,$BT$9*Supuestos!$C$44,0))</f>
        <v>0</v>
      </c>
      <c r="GJ101" s="1">
        <f>IF(Supuestos!$D$3+DR1&lt;100,$BT$9*Supuestos!$C$44,IF(Supuestos!$D$3+DR1=100,$BT$9*Supuestos!$C$44,0))</f>
        <v>0</v>
      </c>
      <c r="GK101" s="1">
        <f>IF(Supuestos!$D$3+DS1&lt;100,$BT$9*Supuestos!$C$44,IF(Supuestos!$D$3+DS1=100,$BT$9*Supuestos!$C$44,0))</f>
        <v>0</v>
      </c>
      <c r="GL101" s="1">
        <f>IF(Supuestos!$D$3+DT1&lt;100,$BT$9*Supuestos!$C$44,IF(Supuestos!$D$3+DT1=100,$BT$9*Supuestos!$C$44,0))</f>
        <v>0</v>
      </c>
      <c r="GM101" s="1">
        <f>IF(Supuestos!$D$3+DU1&lt;100,$BT$9*Supuestos!$C$44,IF(Supuestos!$D$3+DU1=100,$BT$9*Supuestos!$C$44,0))</f>
        <v>0</v>
      </c>
      <c r="GN101" s="1">
        <f>IF(Supuestos!$D$3+DV1&lt;100,$BT$9*Supuestos!$C$44,IF(Supuestos!$D$3+DV1=100,$BT$9*Supuestos!$C$44,0))</f>
        <v>0</v>
      </c>
      <c r="GO101" s="1">
        <f>IF(Supuestos!$D$3+DW1&lt;100,$BT$9*Supuestos!$C$44,IF(Supuestos!$D$3+DW1=100,$BT$9*Supuestos!$C$44,0))</f>
        <v>0</v>
      </c>
      <c r="GP101" s="1">
        <f>IF(Supuestos!$D$3+DX1&lt;100,$BT$9*Supuestos!$C$44,IF(Supuestos!$D$3+DX1=100,$BT$9*Supuestos!$C$44,0))</f>
        <v>0</v>
      </c>
      <c r="GQ101" s="1">
        <f>IF(Supuestos!$D$3+DY1&lt;100,$BT$9*Supuestos!$C$44,IF(Supuestos!$D$3+DY1=100,$BT$9*Supuestos!$C$44,0))</f>
        <v>0</v>
      </c>
      <c r="GR101" s="1">
        <f>IF(Supuestos!$D$3+DZ1&lt;100,$BT$9*Supuestos!$C$44,IF(Supuestos!$D$3+DZ1=100,$BT$9*Supuestos!$C$44,0))</f>
        <v>0</v>
      </c>
      <c r="GS101" s="1">
        <f>IF(Supuestos!$D$3+EA1&lt;100,$BT$9*Supuestos!$C$44,IF(Supuestos!$D$3+EA1=100,$BT$9*Supuestos!$C$44,0))</f>
        <v>0</v>
      </c>
      <c r="GT101" s="1">
        <f>IF(Supuestos!$D$3+EB1&lt;100,$BT$9*Supuestos!$C$44,IF(Supuestos!$D$3+EB1=100,$BT$9*Supuestos!$C$44,0))</f>
        <v>0</v>
      </c>
      <c r="GU101" s="1">
        <f>IF(Supuestos!$D$3+EC1&lt;100,$BT$9*Supuestos!$C$44,IF(Supuestos!$D$3+EC1=100,$BT$9*Supuestos!$C$44,0))</f>
        <v>0</v>
      </c>
      <c r="GV101" s="1">
        <f>IF(Supuestos!$D$3+ED1&lt;100,$BT$9*Supuestos!$C$44,IF(Supuestos!$D$3+ED1=100,$BT$9*Supuestos!$C$44,0))</f>
        <v>0</v>
      </c>
      <c r="GW101" s="1">
        <f>IF(Supuestos!$D$3+EE1&lt;100,$BT$9*Supuestos!$C$44,IF(Supuestos!$D$3+EE1=100,$BT$9*Supuestos!$C$44,0))</f>
        <v>0</v>
      </c>
      <c r="GX101" s="1">
        <f>IF(Supuestos!$D$3+EF1&lt;100,$BT$9*Supuestos!$C$44,IF(Supuestos!$D$3+EF1=100,$BT$9*Supuestos!$C$44,0))</f>
        <v>0</v>
      </c>
      <c r="GY101" s="1">
        <f>IF(Supuestos!$D$3+EG1&lt;100,$BT$9*Supuestos!$C$44,IF(Supuestos!$D$3+EG1=100,$BT$9*Supuestos!$C$44,0))</f>
        <v>0</v>
      </c>
      <c r="GZ101" s="1">
        <f>IF(Supuestos!$D$3+EH1&lt;100,$BT$9*Supuestos!$C$44,IF(Supuestos!$D$3+EH1=100,$BT$9*Supuestos!$C$44,0))</f>
        <v>0</v>
      </c>
      <c r="HA101" s="1">
        <f>IF(Supuestos!$D$3+EI1&lt;100,$BT$9*Supuestos!$C$44,IF(Supuestos!$D$3+EI1=100,$BT$9*Supuestos!$C$44,0))</f>
        <v>0</v>
      </c>
      <c r="HB101" s="1">
        <f>IF(Supuestos!$D$3+EJ1&lt;100,$BT$9*Supuestos!$C$44,IF(Supuestos!$D$3+EJ1=100,$BT$9*Supuestos!$C$44,0))</f>
        <v>0</v>
      </c>
      <c r="HC101" s="1">
        <f>IF(Supuestos!$D$3+EK1&lt;100,$BT$9*Supuestos!$C$44,IF(Supuestos!$D$3+EK1=100,$BT$9*Supuestos!$C$44,0))</f>
        <v>0</v>
      </c>
      <c r="HD101" s="1">
        <f>IF(Supuestos!$D$3+EL1&lt;100,$BT$9*Supuestos!$C$44,IF(Supuestos!$D$3+EL1=100,$BT$9*Supuestos!$C$44,0))</f>
        <v>0</v>
      </c>
      <c r="HE101" s="1">
        <f>IF(Supuestos!$D$3+EM1&lt;100,$BT$9*Supuestos!$C$44,IF(Supuestos!$D$3+EM1=100,$BT$9*Supuestos!$C$44,0))</f>
        <v>0</v>
      </c>
      <c r="HF101" s="1">
        <f>IF(Supuestos!$D$3+EN1&lt;100,$BT$9*Supuestos!$C$44,IF(Supuestos!$D$3+EN1=100,$BT$9*Supuestos!$C$44,0))</f>
        <v>0</v>
      </c>
      <c r="HG101" s="1">
        <f>IF(Supuestos!$D$3+EO1&lt;100,$BT$9*Supuestos!$C$44,IF(Supuestos!$D$3+EO1=100,$BT$9*Supuestos!$C$44,0))</f>
        <v>0</v>
      </c>
      <c r="HH101" s="1">
        <f>IF(Supuestos!$D$3+EP1&lt;100,$BT$9*Supuestos!$C$44,IF(Supuestos!$D$3+EP1=100,$BT$9*Supuestos!$C$44,0))</f>
        <v>0</v>
      </c>
      <c r="HI101" s="1">
        <f>IF(Supuestos!$D$3+EQ1&lt;100,$BT$9*Supuestos!$C$44,IF(Supuestos!$D$3+EQ1=100,$BT$9*Supuestos!$C$44,0))</f>
        <v>0</v>
      </c>
      <c r="HJ101" s="1">
        <f>IF(Supuestos!$D$3+ER1&lt;100,$BT$9*Supuestos!$C$44,IF(Supuestos!$D$3+ER1=100,$BT$9*Supuestos!$C$44,0))</f>
        <v>0</v>
      </c>
      <c r="HK101" s="1">
        <f>IF(Supuestos!$D$3+ES1&lt;100,$BT$9*Supuestos!$C$44,IF(Supuestos!$D$3+ES1=100,$BT$9*Supuestos!$C$44,0))</f>
        <v>0</v>
      </c>
      <c r="HL101" s="1">
        <f>IF(Supuestos!$D$3+ET1&lt;100,$BT$9*Supuestos!$C$44,IF(Supuestos!$D$3+ET1=100,$BT$9*Supuestos!$C$44,0))</f>
        <v>0</v>
      </c>
      <c r="HM101" s="1">
        <f>IF(Supuestos!$D$3+EU1&lt;100,$BT$9*Supuestos!$C$44,IF(Supuestos!$D$3+EU1=100,$BT$9*Supuestos!$C$44,0))</f>
        <v>0</v>
      </c>
      <c r="HN101" s="1">
        <f>IF(Supuestos!$D$3+EV1&lt;100,$BT$9*Supuestos!$C$44,IF(Supuestos!$D$3+EV1=100,$BT$9*Supuestos!$C$44,0))</f>
        <v>0</v>
      </c>
      <c r="HO101" s="1">
        <f>IF(Supuestos!$D$3+EW1&lt;100,$BT$9*Supuestos!$C$44,IF(Supuestos!$D$3+EW1=100,$BT$9*Supuestos!$C$44,0))</f>
        <v>0</v>
      </c>
      <c r="HP101" s="1">
        <f>IF(Supuestos!$D$3+EX1&lt;100,$BT$9*Supuestos!$C$44,IF(Supuestos!$D$3+EX1=100,$BT$9*Supuestos!$C$44,0))</f>
        <v>0</v>
      </c>
      <c r="HQ101" s="1">
        <f>IF(Supuestos!$D$3+EY1&lt;100,$BT$9*Supuestos!$C$44,IF(Supuestos!$D$3+EY1=100,$BT$9*Supuestos!$C$44,0))</f>
        <v>0</v>
      </c>
      <c r="HR101" s="1">
        <f>IF(Supuestos!$D$3+EZ1&lt;100,$BT$9*Supuestos!$C$44,IF(Supuestos!$D$3+EZ1=100,$BT$9*Supuestos!$C$44,0))</f>
        <v>0</v>
      </c>
      <c r="HS101" s="1">
        <f>IF(Supuestos!$D$3+FA1&lt;100,$BT$9*Supuestos!$C$44,IF(Supuestos!$D$3+FA1=100,$BT$9*Supuestos!$C$44,0))</f>
        <v>0</v>
      </c>
      <c r="HT101" s="1">
        <f>IF(Supuestos!$D$3+FB1&lt;100,$BT$9*Supuestos!$C$44,IF(Supuestos!$D$3+FB1=100,$BT$9*Supuestos!$C$44,0))</f>
        <v>0</v>
      </c>
      <c r="HU101" s="1">
        <f>IF(Supuestos!$D$3+FC1&lt;100,$BT$9*Supuestos!$C$44,IF(Supuestos!$D$3+FC1=100,$BT$9*Supuestos!$C$44,0))</f>
        <v>0</v>
      </c>
      <c r="HV101" s="1">
        <f>IF(Supuestos!$D$3+FD1&lt;100,$BT$9*Supuestos!$C$44,IF(Supuestos!$D$3+FD1=100,$BT$9*Supuestos!$C$44,0))</f>
        <v>0</v>
      </c>
      <c r="HW101" s="1">
        <f>IF(Supuestos!$D$3+FE1&lt;100,$BT$9*Supuestos!$C$44,IF(Supuestos!$D$3+FE1=100,$BT$9*Supuestos!$C$44,0))</f>
        <v>0</v>
      </c>
      <c r="HX101" s="1">
        <f>IF(Supuestos!$D$3+FF1&lt;100,$BT$9*Supuestos!$C$44,IF(Supuestos!$D$3+FF1=100,$BT$9*Supuestos!$C$44,0))</f>
        <v>0</v>
      </c>
      <c r="HY101" s="1">
        <f>IF(Supuestos!$D$3+FG1&lt;100,$BT$9*Supuestos!$C$44,IF(Supuestos!$D$3+FG1=100,$BT$9*Supuestos!$C$44,0))</f>
        <v>0</v>
      </c>
      <c r="HZ101" s="1">
        <f>IF(Supuestos!$D$3+FH1&lt;100,$BT$9*Supuestos!$C$44,IF(Supuestos!$D$3+FH1=100,$BT$9*Supuestos!$C$44,0))</f>
        <v>0</v>
      </c>
      <c r="IA101" s="1">
        <f>IF(Supuestos!$D$3+FI1&lt;100,$BT$9*Supuestos!$C$44,IF(Supuestos!$D$3+FI1=100,$BT$9*Supuestos!$C$44,0))</f>
        <v>0</v>
      </c>
      <c r="IB101" s="1">
        <f>IF(Supuestos!$D$3+FJ1&lt;100,$BT$9*Supuestos!$C$44,IF(Supuestos!$D$3+FJ1=100,$BT$9*Supuestos!$C$44,0))</f>
        <v>0</v>
      </c>
      <c r="IC101" s="1">
        <f>IF(Supuestos!$D$3+FK1&lt;100,$BT$9*Supuestos!$C$44,IF(Supuestos!$D$3+FK1=100,$BT$9*Supuestos!$C$44,0))</f>
        <v>0</v>
      </c>
      <c r="ID101" s="1">
        <f>IF(Supuestos!$D$3+FL1&lt;100,$BT$9*Supuestos!$C$44,IF(Supuestos!$D$3+FL1=100,$BT$9*Supuestos!$C$44,0))</f>
        <v>0</v>
      </c>
      <c r="IE101" s="1">
        <f>IF(Supuestos!$D$3+FM1&lt;100,$BT$9*Supuestos!$C$44,IF(Supuestos!$D$3+FM1=100,$BT$9*Supuestos!$C$44,0))</f>
        <v>0</v>
      </c>
      <c r="IF101" s="1">
        <f>IF(Supuestos!$D$3+FN1&lt;100,$BT$9*Supuestos!$C$44,IF(Supuestos!$D$3+FN1=100,$BT$9*Supuestos!$C$44,0))</f>
        <v>0</v>
      </c>
    </row>
    <row r="102" spans="1:262" x14ac:dyDescent="0.35">
      <c r="A102" s="128">
        <v>71</v>
      </c>
      <c r="BT102" s="129"/>
      <c r="BU102" s="1">
        <f>BU$9*Supuestos!$D$3*Supuestos!$C$44</f>
        <v>0</v>
      </c>
      <c r="BV102" s="1">
        <f>IF(Supuestos!$D$3+C1&lt;100,$BU$9*Supuestos!$C$44,IF(Supuestos!$D$3+C1=100,$BU$9*Supuestos!$C$44,0))</f>
        <v>0</v>
      </c>
      <c r="BW102" s="1">
        <f>IF(Supuestos!$D$3+D1&lt;100,$BU$9*Supuestos!$C$44,IF(Supuestos!$D$3+D1=100,$BU$9*Supuestos!$C$44,0))</f>
        <v>0</v>
      </c>
      <c r="BX102" s="1">
        <f>IF(Supuestos!$D$3+E1&lt;100,$BU$9*Supuestos!$C$44,IF(Supuestos!$D$3+E1=100,$BU$9*Supuestos!$C$44,0))</f>
        <v>0</v>
      </c>
      <c r="BY102" s="1">
        <f>IF(Supuestos!$D$3+F1&lt;100,$BU$9*Supuestos!$C$44,IF(Supuestos!$D$3+F1=100,$BU$9*Supuestos!$C$44,0))</f>
        <v>0</v>
      </c>
      <c r="BZ102" s="1">
        <f>IF(Supuestos!$D$3+G1&lt;100,$BU$9*Supuestos!$C$44,IF(Supuestos!$D$3+G1=100,$BU$9*Supuestos!$C$44,0))</f>
        <v>0</v>
      </c>
      <c r="CA102" s="1">
        <f>IF(Supuestos!$D$3+H1&lt;100,$BU$9*Supuestos!$C$44,IF(Supuestos!$D$3+H1=100,$BU$9*Supuestos!$C$44,0))</f>
        <v>0</v>
      </c>
      <c r="CB102" s="1">
        <f>IF(Supuestos!$D$3+I1&lt;100,$BU$9*Supuestos!$C$44,IF(Supuestos!$D$3+I1=100,$BU$9*Supuestos!$C$44,0))</f>
        <v>0</v>
      </c>
      <c r="CC102" s="1">
        <f>IF(Supuestos!$D$3+J1&lt;100,$BU$9*Supuestos!$C$44,IF(Supuestos!$D$3+J1=100,$BU$9*Supuestos!$C$44,0))</f>
        <v>0</v>
      </c>
      <c r="CD102" s="1">
        <f>IF(Supuestos!$D$3+K1&lt;100,$BU$9*Supuestos!$C$44,IF(Supuestos!$D$3+K1=100,$BU$9*Supuestos!$C$44,0))</f>
        <v>0</v>
      </c>
      <c r="CE102" s="1">
        <f>IF(Supuestos!$D$3+L1&lt;100,$BU$9*Supuestos!$C$44,IF(Supuestos!$D$3+L1=100,$BU$9*Supuestos!$C$44,0))</f>
        <v>0</v>
      </c>
      <c r="CF102" s="1">
        <f>IF(Supuestos!$D$3+M1&lt;100,$BU$9*Supuestos!$C$44,IF(Supuestos!$D$3+M1=100,$BU$9*Supuestos!$C$44,0))</f>
        <v>0</v>
      </c>
      <c r="CG102" s="1">
        <f>IF(Supuestos!$D$3+N1&lt;100,$BU$9*Supuestos!$C$44,IF(Supuestos!$D$3+N1=100,$BU$9*Supuestos!$C$44,0))</f>
        <v>0</v>
      </c>
      <c r="CH102" s="1">
        <f>IF(Supuestos!$D$3+O1&lt;100,$BU$9*Supuestos!$C$44,IF(Supuestos!$D$3+O1=100,$BU$9*Supuestos!$C$44,0))</f>
        <v>0</v>
      </c>
      <c r="CI102" s="1">
        <f>IF(Supuestos!$D$3+P1&lt;100,$BU$9*Supuestos!$C$44,IF(Supuestos!$D$3+P1=100,$BU$9*Supuestos!$C$44,0))</f>
        <v>0</v>
      </c>
      <c r="CJ102" s="1">
        <f>IF(Supuestos!$D$3+Q1&lt;100,$BU$9*Supuestos!$C$44,IF(Supuestos!$D$3+Q1=100,$BU$9*Supuestos!$C$44,0))</f>
        <v>0</v>
      </c>
      <c r="CK102" s="1">
        <f>IF(Supuestos!$D$3+R1&lt;100,$BU$9*Supuestos!$C$44,IF(Supuestos!$D$3+R1=100,$BU$9*Supuestos!$C$44,0))</f>
        <v>0</v>
      </c>
      <c r="CL102" s="1">
        <f>IF(Supuestos!$D$3+S1&lt;100,$BU$9*Supuestos!$C$44,IF(Supuestos!$D$3+S1=100,$BU$9*Supuestos!$C$44,0))</f>
        <v>0</v>
      </c>
      <c r="CM102" s="1">
        <f>IF(Supuestos!$D$3+T1&lt;100,$BU$9*Supuestos!$C$44,IF(Supuestos!$D$3+T1=100,$BU$9*Supuestos!$C$44,0))</f>
        <v>0</v>
      </c>
      <c r="CN102" s="1">
        <f>IF(Supuestos!$D$3+U1&lt;100,$BU$9*Supuestos!$C$44,IF(Supuestos!$D$3+U1=100,$BU$9*Supuestos!$C$44,0))</f>
        <v>0</v>
      </c>
      <c r="CO102" s="1">
        <f>IF(Supuestos!$D$3+V1&lt;100,$BU$9*Supuestos!$C$44,IF(Supuestos!$D$3+V1=100,$BU$9*Supuestos!$C$44,0))</f>
        <v>0</v>
      </c>
      <c r="CP102" s="1">
        <f>IF(Supuestos!$D$3+W1&lt;100,$BU$9*Supuestos!$C$44,IF(Supuestos!$D$3+W1=100,$BU$9*Supuestos!$C$44,0))</f>
        <v>0</v>
      </c>
      <c r="CQ102" s="1">
        <f>IF(Supuestos!$D$3+X1&lt;100,$BU$9*Supuestos!$C$44,IF(Supuestos!$D$3+X1=100,$BU$9*Supuestos!$C$44,0))</f>
        <v>0</v>
      </c>
      <c r="CR102" s="1">
        <f>IF(Supuestos!$D$3+Y1&lt;100,$BU$9*Supuestos!$C$44,IF(Supuestos!$D$3+Y1=100,$BU$9*Supuestos!$C$44,0))</f>
        <v>0</v>
      </c>
      <c r="CS102" s="1">
        <f>IF(Supuestos!$D$3+Z1&lt;100,$BU$9*Supuestos!$C$44,IF(Supuestos!$D$3+Z1=100,$BU$9*Supuestos!$C$44,0))</f>
        <v>0</v>
      </c>
      <c r="CT102" s="1">
        <f>IF(Supuestos!$D$3+AA1&lt;100,$BU$9*Supuestos!$C$44,IF(Supuestos!$D$3+AA1=100,$BU$9*Supuestos!$C$44,0))</f>
        <v>0</v>
      </c>
      <c r="CU102" s="1">
        <f>IF(Supuestos!$D$3+AB1&lt;100,$BU$9*Supuestos!$C$44,IF(Supuestos!$D$3+AB1=100,$BU$9*Supuestos!$C$44,0))</f>
        <v>0</v>
      </c>
      <c r="CV102" s="1">
        <f>IF(Supuestos!$D$3+AC1&lt;100,$BU$9*Supuestos!$C$44,IF(Supuestos!$D$3+AC1=100,$BU$9*Supuestos!$C$44,0))</f>
        <v>0</v>
      </c>
      <c r="CW102" s="1">
        <f>IF(Supuestos!$D$3+AD1&lt;100,$BU$9*Supuestos!$C$44,IF(Supuestos!$D$3+AD1=100,$BU$9*Supuestos!$C$44,0))</f>
        <v>0</v>
      </c>
      <c r="CX102" s="1">
        <f>IF(Supuestos!$D$3+AE1&lt;100,$BU$9*Supuestos!$C$44,IF(Supuestos!$D$3+AE1=100,$BU$9*Supuestos!$C$44,0))</f>
        <v>0</v>
      </c>
      <c r="EZ102" s="1">
        <f>IF(Supuestos!$D$3+CG1&lt;100,$BU$9*Supuestos!$C$44,IF(Supuestos!$D$3+CG1=100,$BU$9*Supuestos!$C$44,0))</f>
        <v>0</v>
      </c>
      <c r="FA102" s="1">
        <f>IF(Supuestos!$D$3+CH1&lt;100,$BU$9*Supuestos!$C$44,IF(Supuestos!$D$3+CH1=100,$BU$9*Supuestos!$C$44,0))</f>
        <v>0</v>
      </c>
      <c r="FB102" s="1">
        <f>IF(Supuestos!$D$3+CI1&lt;100,$BU$9*Supuestos!$C$44,IF(Supuestos!$D$3+CI1=100,$BU$9*Supuestos!$C$44,0))</f>
        <v>0</v>
      </c>
      <c r="FC102" s="1">
        <f>IF(Supuestos!$D$3+CJ1&lt;100,$BU$9*Supuestos!$C$44,IF(Supuestos!$D$3+CJ1=100,$BU$9*Supuestos!$C$44,0))</f>
        <v>0</v>
      </c>
      <c r="FD102" s="1">
        <f>IF(Supuestos!$D$3+CK1&lt;100,$BU$9*Supuestos!$C$44,IF(Supuestos!$D$3+CK1=100,$BU$9*Supuestos!$C$44,0))</f>
        <v>0</v>
      </c>
      <c r="FE102" s="1">
        <f>IF(Supuestos!$D$3+CL1&lt;100,$BU$9*Supuestos!$C$44,IF(Supuestos!$D$3+CL1=100,$BU$9*Supuestos!$C$44,0))</f>
        <v>0</v>
      </c>
      <c r="FF102" s="1">
        <f>IF(Supuestos!$D$3+CM1&lt;100,$BU$9*Supuestos!$C$44,IF(Supuestos!$D$3+CM1=100,$BU$9*Supuestos!$C$44,0))</f>
        <v>0</v>
      </c>
      <c r="FG102" s="1">
        <f>IF(Supuestos!$D$3+CN1&lt;100,$BU$9*Supuestos!$C$44,IF(Supuestos!$D$3+CN1=100,$BU$9*Supuestos!$C$44,0))</f>
        <v>0</v>
      </c>
      <c r="FH102" s="1">
        <f>IF(Supuestos!$D$3+CO1&lt;100,$BU$9*Supuestos!$C$44,IF(Supuestos!$D$3+CO1=100,$BU$9*Supuestos!$C$44,0))</f>
        <v>0</v>
      </c>
      <c r="FI102" s="1">
        <f>IF(Supuestos!$D$3+CP1&lt;100,$BU$9*Supuestos!$C$44,IF(Supuestos!$D$3+CP1=100,$BU$9*Supuestos!$C$44,0))</f>
        <v>0</v>
      </c>
      <c r="FJ102" s="1">
        <f>IF(Supuestos!$D$3+CQ1&lt;100,$BU$9*Supuestos!$C$44,IF(Supuestos!$D$3+CQ1=100,$BU$9*Supuestos!$C$44,0))</f>
        <v>0</v>
      </c>
      <c r="FK102" s="1">
        <f>IF(Supuestos!$D$3+CR1&lt;100,$BU$9*Supuestos!$C$44,IF(Supuestos!$D$3+CR1=100,$BU$9*Supuestos!$C$44,0))</f>
        <v>0</v>
      </c>
      <c r="FL102" s="1">
        <f>IF(Supuestos!$D$3+CS1&lt;100,$BU$9*Supuestos!$C$44,IF(Supuestos!$D$3+CS1=100,$BU$9*Supuestos!$C$44,0))</f>
        <v>0</v>
      </c>
      <c r="FM102" s="1">
        <f>IF(Supuestos!$D$3+CT1&lt;100,$BU$9*Supuestos!$C$44,IF(Supuestos!$D$3+CT1=100,$BU$9*Supuestos!$C$44,0))</f>
        <v>0</v>
      </c>
      <c r="FN102" s="1">
        <f>IF(Supuestos!$D$3+CU1&lt;100,$BU$9*Supuestos!$C$44,IF(Supuestos!$D$3+CU1=100,$BU$9*Supuestos!$C$44,0))</f>
        <v>0</v>
      </c>
      <c r="FO102" s="1">
        <f>IF(Supuestos!$D$3+CV1&lt;100,$BU$9*Supuestos!$C$44,IF(Supuestos!$D$3+CV1=100,$BU$9*Supuestos!$C$44,0))</f>
        <v>0</v>
      </c>
      <c r="FP102" s="1">
        <f>IF(Supuestos!$D$3+CW1&lt;100,$BU$9*Supuestos!$C$44,IF(Supuestos!$D$3+CW1=100,$BU$9*Supuestos!$C$44,0))</f>
        <v>0</v>
      </c>
      <c r="FQ102" s="1">
        <f>IF(Supuestos!$D$3+CX1&lt;100,$BU$9*Supuestos!$C$44,IF(Supuestos!$D$3+CX1=100,$BU$9*Supuestos!$C$44,0))</f>
        <v>0</v>
      </c>
      <c r="FR102" s="1">
        <f>IF(Supuestos!$D$3+CY1&lt;100,$BU$9*Supuestos!$C$44,IF(Supuestos!$D$3+CY1=100,$BU$9*Supuestos!$C$44,0))</f>
        <v>0</v>
      </c>
      <c r="FS102" s="1">
        <f>IF(Supuestos!$D$3+CZ1&lt;100,$BU$9*Supuestos!$C$44,IF(Supuestos!$D$3+CZ1=100,$BU$9*Supuestos!$C$44,0))</f>
        <v>0</v>
      </c>
      <c r="FT102" s="1">
        <f>IF(Supuestos!$D$3+DA1&lt;100,$BU$9*Supuestos!$C$44,IF(Supuestos!$D$3+DA1=100,$BU$9*Supuestos!$C$44,0))</f>
        <v>0</v>
      </c>
      <c r="FU102" s="1">
        <f>IF(Supuestos!$D$3+DB1&lt;100,$BU$9*Supuestos!$C$44,IF(Supuestos!$D$3+DB1=100,$BU$9*Supuestos!$C$44,0))</f>
        <v>0</v>
      </c>
      <c r="FV102" s="1">
        <f>IF(Supuestos!$D$3+DC1&lt;100,$BU$9*Supuestos!$C$44,IF(Supuestos!$D$3+DC1=100,$BU$9*Supuestos!$C$44,0))</f>
        <v>0</v>
      </c>
      <c r="FW102" s="1">
        <f>IF(Supuestos!$D$3+DD1&lt;100,$BU$9*Supuestos!$C$44,IF(Supuestos!$D$3+DD1=100,$BU$9*Supuestos!$C$44,0))</f>
        <v>0</v>
      </c>
      <c r="FX102" s="1">
        <f>IF(Supuestos!$D$3+DE1&lt;100,$BU$9*Supuestos!$C$44,IF(Supuestos!$D$3+DE1=100,$BU$9*Supuestos!$C$44,0))</f>
        <v>0</v>
      </c>
      <c r="FY102" s="1">
        <f>IF(Supuestos!$D$3+DF1&lt;100,$BU$9*Supuestos!$C$44,IF(Supuestos!$D$3+DF1=100,$BU$9*Supuestos!$C$44,0))</f>
        <v>0</v>
      </c>
      <c r="FZ102" s="1">
        <f>IF(Supuestos!$D$3+DG1&lt;100,$BU$9*Supuestos!$C$44,IF(Supuestos!$D$3+DG1=100,$BU$9*Supuestos!$C$44,0))</f>
        <v>0</v>
      </c>
      <c r="GA102" s="1">
        <f>IF(Supuestos!$D$3+DH1&lt;100,$BU$9*Supuestos!$C$44,IF(Supuestos!$D$3+DH1=100,$BU$9*Supuestos!$C$44,0))</f>
        <v>0</v>
      </c>
      <c r="GB102" s="1">
        <f>IF(Supuestos!$D$3+DI1&lt;100,$BU$9*Supuestos!$C$44,IF(Supuestos!$D$3+DI1=100,$BU$9*Supuestos!$C$44,0))</f>
        <v>0</v>
      </c>
      <c r="GC102" s="1">
        <f>IF(Supuestos!$D$3+DJ1&lt;100,$BU$9*Supuestos!$C$44,IF(Supuestos!$D$3+DJ1=100,$BU$9*Supuestos!$C$44,0))</f>
        <v>0</v>
      </c>
      <c r="GD102" s="1">
        <f>IF(Supuestos!$D$3+DK1&lt;100,$BU$9*Supuestos!$C$44,IF(Supuestos!$D$3+DK1=100,$BU$9*Supuestos!$C$44,0))</f>
        <v>0</v>
      </c>
      <c r="GE102" s="1">
        <f>IF(Supuestos!$D$3+DL1&lt;100,$BU$9*Supuestos!$C$44,IF(Supuestos!$D$3+DL1=100,$BU$9*Supuestos!$C$44,0))</f>
        <v>0</v>
      </c>
      <c r="GF102" s="1">
        <f>IF(Supuestos!$D$3+DM1&lt;100,$BU$9*Supuestos!$C$44,IF(Supuestos!$D$3+DM1=100,$BU$9*Supuestos!$C$44,0))</f>
        <v>0</v>
      </c>
      <c r="GG102" s="1">
        <f>IF(Supuestos!$D$3+DN1&lt;100,$BU$9*Supuestos!$C$44,IF(Supuestos!$D$3+DN1=100,$BU$9*Supuestos!$C$44,0))</f>
        <v>0</v>
      </c>
      <c r="GH102" s="1">
        <f>IF(Supuestos!$D$3+DO1&lt;100,$BU$9*Supuestos!$C$44,IF(Supuestos!$D$3+DO1=100,$BU$9*Supuestos!$C$44,0))</f>
        <v>0</v>
      </c>
      <c r="GI102" s="1">
        <f>IF(Supuestos!$D$3+DP1&lt;100,$BU$9*Supuestos!$C$44,IF(Supuestos!$D$3+DP1=100,$BU$9*Supuestos!$C$44,0))</f>
        <v>0</v>
      </c>
      <c r="GJ102" s="1">
        <f>IF(Supuestos!$D$3+DQ1&lt;100,$BU$9*Supuestos!$C$44,IF(Supuestos!$D$3+DQ1=100,$BU$9*Supuestos!$C$44,0))</f>
        <v>0</v>
      </c>
      <c r="GK102" s="1">
        <f>IF(Supuestos!$D$3+DR1&lt;100,$BU$9*Supuestos!$C$44,IF(Supuestos!$D$3+DR1=100,$BU$9*Supuestos!$C$44,0))</f>
        <v>0</v>
      </c>
      <c r="GL102" s="1">
        <f>IF(Supuestos!$D$3+DS1&lt;100,$BU$9*Supuestos!$C$44,IF(Supuestos!$D$3+DS1=100,$BU$9*Supuestos!$C$44,0))</f>
        <v>0</v>
      </c>
      <c r="GM102" s="1">
        <f>IF(Supuestos!$D$3+DT1&lt;100,$BU$9*Supuestos!$C$44,IF(Supuestos!$D$3+DT1=100,$BU$9*Supuestos!$C$44,0))</f>
        <v>0</v>
      </c>
      <c r="GN102" s="1">
        <f>IF(Supuestos!$D$3+DU1&lt;100,$BU$9*Supuestos!$C$44,IF(Supuestos!$D$3+DU1=100,$BU$9*Supuestos!$C$44,0))</f>
        <v>0</v>
      </c>
      <c r="GO102" s="1">
        <f>IF(Supuestos!$D$3+DV1&lt;100,$BU$9*Supuestos!$C$44,IF(Supuestos!$D$3+DV1=100,$BU$9*Supuestos!$C$44,0))</f>
        <v>0</v>
      </c>
      <c r="GP102" s="1">
        <f>IF(Supuestos!$D$3+DW1&lt;100,$BU$9*Supuestos!$C$44,IF(Supuestos!$D$3+DW1=100,$BU$9*Supuestos!$C$44,0))</f>
        <v>0</v>
      </c>
      <c r="GQ102" s="1">
        <f>IF(Supuestos!$D$3+DX1&lt;100,$BU$9*Supuestos!$C$44,IF(Supuestos!$D$3+DX1=100,$BU$9*Supuestos!$C$44,0))</f>
        <v>0</v>
      </c>
      <c r="GR102" s="1">
        <f>IF(Supuestos!$D$3+DY1&lt;100,$BU$9*Supuestos!$C$44,IF(Supuestos!$D$3+DY1=100,$BU$9*Supuestos!$C$44,0))</f>
        <v>0</v>
      </c>
      <c r="GS102" s="1">
        <f>IF(Supuestos!$D$3+DZ1&lt;100,$BU$9*Supuestos!$C$44,IF(Supuestos!$D$3+DZ1=100,$BU$9*Supuestos!$C$44,0))</f>
        <v>0</v>
      </c>
      <c r="GT102" s="1">
        <f>IF(Supuestos!$D$3+EA1&lt;100,$BU$9*Supuestos!$C$44,IF(Supuestos!$D$3+EA1=100,$BU$9*Supuestos!$C$44,0))</f>
        <v>0</v>
      </c>
      <c r="GU102" s="1">
        <f>IF(Supuestos!$D$3+EB1&lt;100,$BU$9*Supuestos!$C$44,IF(Supuestos!$D$3+EB1=100,$BU$9*Supuestos!$C$44,0))</f>
        <v>0</v>
      </c>
      <c r="GV102" s="1">
        <f>IF(Supuestos!$D$3+EC1&lt;100,$BU$9*Supuestos!$C$44,IF(Supuestos!$D$3+EC1=100,$BU$9*Supuestos!$C$44,0))</f>
        <v>0</v>
      </c>
      <c r="GW102" s="1">
        <f>IF(Supuestos!$D$3+ED1&lt;100,$BU$9*Supuestos!$C$44,IF(Supuestos!$D$3+ED1=100,$BU$9*Supuestos!$C$44,0))</f>
        <v>0</v>
      </c>
      <c r="GX102" s="1">
        <f>IF(Supuestos!$D$3+EE1&lt;100,$BU$9*Supuestos!$C$44,IF(Supuestos!$D$3+EE1=100,$BU$9*Supuestos!$C$44,0))</f>
        <v>0</v>
      </c>
      <c r="GY102" s="1">
        <f>IF(Supuestos!$D$3+EF1&lt;100,$BU$9*Supuestos!$C$44,IF(Supuestos!$D$3+EF1=100,$BU$9*Supuestos!$C$44,0))</f>
        <v>0</v>
      </c>
      <c r="GZ102" s="1">
        <f>IF(Supuestos!$D$3+EG1&lt;100,$BU$9*Supuestos!$C$44,IF(Supuestos!$D$3+EG1=100,$BU$9*Supuestos!$C$44,0))</f>
        <v>0</v>
      </c>
      <c r="HA102" s="1">
        <f>IF(Supuestos!$D$3+EH1&lt;100,$BU$9*Supuestos!$C$44,IF(Supuestos!$D$3+EH1=100,$BU$9*Supuestos!$C$44,0))</f>
        <v>0</v>
      </c>
      <c r="HB102" s="1">
        <f>IF(Supuestos!$D$3+EI1&lt;100,$BU$9*Supuestos!$C$44,IF(Supuestos!$D$3+EI1=100,$BU$9*Supuestos!$C$44,0))</f>
        <v>0</v>
      </c>
      <c r="HC102" s="1">
        <f>IF(Supuestos!$D$3+EJ1&lt;100,$BU$9*Supuestos!$C$44,IF(Supuestos!$D$3+EJ1=100,$BU$9*Supuestos!$C$44,0))</f>
        <v>0</v>
      </c>
      <c r="HD102" s="1">
        <f>IF(Supuestos!$D$3+EK1&lt;100,$BU$9*Supuestos!$C$44,IF(Supuestos!$D$3+EK1=100,$BU$9*Supuestos!$C$44,0))</f>
        <v>0</v>
      </c>
      <c r="HE102" s="1">
        <f>IF(Supuestos!$D$3+EL1&lt;100,$BU$9*Supuestos!$C$44,IF(Supuestos!$D$3+EL1=100,$BU$9*Supuestos!$C$44,0))</f>
        <v>0</v>
      </c>
      <c r="HF102" s="1">
        <f>IF(Supuestos!$D$3+EM1&lt;100,$BU$9*Supuestos!$C$44,IF(Supuestos!$D$3+EM1=100,$BU$9*Supuestos!$C$44,0))</f>
        <v>0</v>
      </c>
      <c r="HG102" s="1">
        <f>IF(Supuestos!$D$3+EN1&lt;100,$BU$9*Supuestos!$C$44,IF(Supuestos!$D$3+EN1=100,$BU$9*Supuestos!$C$44,0))</f>
        <v>0</v>
      </c>
      <c r="HH102" s="1">
        <f>IF(Supuestos!$D$3+EO1&lt;100,$BU$9*Supuestos!$C$44,IF(Supuestos!$D$3+EO1=100,$BU$9*Supuestos!$C$44,0))</f>
        <v>0</v>
      </c>
      <c r="HI102" s="1">
        <f>IF(Supuestos!$D$3+EP1&lt;100,$BU$9*Supuestos!$C$44,IF(Supuestos!$D$3+EP1=100,$BU$9*Supuestos!$C$44,0))</f>
        <v>0</v>
      </c>
      <c r="HJ102" s="1">
        <f>IF(Supuestos!$D$3+EQ1&lt;100,$BU$9*Supuestos!$C$44,IF(Supuestos!$D$3+EQ1=100,$BU$9*Supuestos!$C$44,0))</f>
        <v>0</v>
      </c>
      <c r="HK102" s="1">
        <f>IF(Supuestos!$D$3+ER1&lt;100,$BU$9*Supuestos!$C$44,IF(Supuestos!$D$3+ER1=100,$BU$9*Supuestos!$C$44,0))</f>
        <v>0</v>
      </c>
      <c r="HL102" s="1">
        <f>IF(Supuestos!$D$3+ES1&lt;100,$BU$9*Supuestos!$C$44,IF(Supuestos!$D$3+ES1=100,$BU$9*Supuestos!$C$44,0))</f>
        <v>0</v>
      </c>
      <c r="HM102" s="1">
        <f>IF(Supuestos!$D$3+ET1&lt;100,$BU$9*Supuestos!$C$44,IF(Supuestos!$D$3+ET1=100,$BU$9*Supuestos!$C$44,0))</f>
        <v>0</v>
      </c>
      <c r="HN102" s="1">
        <f>IF(Supuestos!$D$3+EU1&lt;100,$BU$9*Supuestos!$C$44,IF(Supuestos!$D$3+EU1=100,$BU$9*Supuestos!$C$44,0))</f>
        <v>0</v>
      </c>
      <c r="HO102" s="1">
        <f>IF(Supuestos!$D$3+EV1&lt;100,$BU$9*Supuestos!$C$44,IF(Supuestos!$D$3+EV1=100,$BU$9*Supuestos!$C$44,0))</f>
        <v>0</v>
      </c>
      <c r="HP102" s="1">
        <f>IF(Supuestos!$D$3+EW1&lt;100,$BU$9*Supuestos!$C$44,IF(Supuestos!$D$3+EW1=100,$BU$9*Supuestos!$C$44,0))</f>
        <v>0</v>
      </c>
      <c r="HQ102" s="1">
        <f>IF(Supuestos!$D$3+EX1&lt;100,$BU$9*Supuestos!$C$44,IF(Supuestos!$D$3+EX1=100,$BU$9*Supuestos!$C$44,0))</f>
        <v>0</v>
      </c>
      <c r="HR102" s="1">
        <f>IF(Supuestos!$D$3+EY1&lt;100,$BU$9*Supuestos!$C$44,IF(Supuestos!$D$3+EY1=100,$BU$9*Supuestos!$C$44,0))</f>
        <v>0</v>
      </c>
      <c r="HS102" s="1">
        <f>IF(Supuestos!$D$3+EZ1&lt;100,$BU$9*Supuestos!$C$44,IF(Supuestos!$D$3+EZ1=100,$BU$9*Supuestos!$C$44,0))</f>
        <v>0</v>
      </c>
      <c r="HT102" s="1">
        <f>IF(Supuestos!$D$3+FA1&lt;100,$BU$9*Supuestos!$C$44,IF(Supuestos!$D$3+FA1=100,$BU$9*Supuestos!$C$44,0))</f>
        <v>0</v>
      </c>
      <c r="HU102" s="1">
        <f>IF(Supuestos!$D$3+FB1&lt;100,$BU$9*Supuestos!$C$44,IF(Supuestos!$D$3+FB1=100,$BU$9*Supuestos!$C$44,0))</f>
        <v>0</v>
      </c>
      <c r="HV102" s="1">
        <f>IF(Supuestos!$D$3+FC1&lt;100,$BU$9*Supuestos!$C$44,IF(Supuestos!$D$3+FC1=100,$BU$9*Supuestos!$C$44,0))</f>
        <v>0</v>
      </c>
      <c r="HW102" s="1">
        <f>IF(Supuestos!$D$3+FD1&lt;100,$BU$9*Supuestos!$C$44,IF(Supuestos!$D$3+FD1=100,$BU$9*Supuestos!$C$44,0))</f>
        <v>0</v>
      </c>
      <c r="HX102" s="1">
        <f>IF(Supuestos!$D$3+FE1&lt;100,$BU$9*Supuestos!$C$44,IF(Supuestos!$D$3+FE1=100,$BU$9*Supuestos!$C$44,0))</f>
        <v>0</v>
      </c>
      <c r="HY102" s="1">
        <f>IF(Supuestos!$D$3+FF1&lt;100,$BU$9*Supuestos!$C$44,IF(Supuestos!$D$3+FF1=100,$BU$9*Supuestos!$C$44,0))</f>
        <v>0</v>
      </c>
      <c r="HZ102" s="1">
        <f>IF(Supuestos!$D$3+FG1&lt;100,$BU$9*Supuestos!$C$44,IF(Supuestos!$D$3+FG1=100,$BU$9*Supuestos!$C$44,0))</f>
        <v>0</v>
      </c>
      <c r="IA102" s="1">
        <f>IF(Supuestos!$D$3+FH1&lt;100,$BU$9*Supuestos!$C$44,IF(Supuestos!$D$3+FH1=100,$BU$9*Supuestos!$C$44,0))</f>
        <v>0</v>
      </c>
      <c r="IB102" s="1">
        <f>IF(Supuestos!$D$3+FI1&lt;100,$BU$9*Supuestos!$C$44,IF(Supuestos!$D$3+FI1=100,$BU$9*Supuestos!$C$44,0))</f>
        <v>0</v>
      </c>
      <c r="IC102" s="1">
        <f>IF(Supuestos!$D$3+FJ1&lt;100,$BU$9*Supuestos!$C$44,IF(Supuestos!$D$3+FJ1=100,$BU$9*Supuestos!$C$44,0))</f>
        <v>0</v>
      </c>
      <c r="ID102" s="1">
        <f>IF(Supuestos!$D$3+FK1&lt;100,$BU$9*Supuestos!$C$44,IF(Supuestos!$D$3+FK1=100,$BU$9*Supuestos!$C$44,0))</f>
        <v>0</v>
      </c>
      <c r="IE102" s="1">
        <f>IF(Supuestos!$D$3+FL1&lt;100,$BU$9*Supuestos!$C$44,IF(Supuestos!$D$3+FL1=100,$BU$9*Supuestos!$C$44,0))</f>
        <v>0</v>
      </c>
      <c r="IF102" s="1">
        <f>IF(Supuestos!$D$3+FM1&lt;100,$BU$9*Supuestos!$C$44,IF(Supuestos!$D$3+FM1=100,$BU$9*Supuestos!$C$44,0))</f>
        <v>0</v>
      </c>
      <c r="IG102" s="1">
        <f>IF(Supuestos!$D$3+FN1&lt;100,$BU$9*Supuestos!$C$44,IF(Supuestos!$D$3+FN1=100,$BU$9*Supuestos!$C$44,0))</f>
        <v>0</v>
      </c>
      <c r="IH102" s="1">
        <f>IF(Supuestos!$D$3+FO1&lt;100,$BU$9*Supuestos!$C$44,IF(Supuestos!$D$3+FO1=100,$BU$9*Supuestos!$C$44,0))</f>
        <v>0</v>
      </c>
    </row>
    <row r="103" spans="1:262" x14ac:dyDescent="0.35">
      <c r="A103" s="128">
        <v>72</v>
      </c>
      <c r="BU103" s="129"/>
      <c r="BV103" s="1">
        <f>BV$9*Supuestos!$D$3*Supuestos!$C$44</f>
        <v>0</v>
      </c>
      <c r="BW103" s="1">
        <f>IF(Supuestos!$D$3+C1&lt;100,$BV$9*Supuestos!$C$44,IF(Supuestos!$D$3+C1=100,$BV$9*Supuestos!$C$44,0))</f>
        <v>0</v>
      </c>
      <c r="BX103" s="1">
        <f>IF(Supuestos!$D$3+D1&lt;100,$BV$9*Supuestos!$C$44,IF(Supuestos!$D$3+D1=100,$BV$9*Supuestos!$C$44,0))</f>
        <v>0</v>
      </c>
      <c r="BY103" s="1">
        <f>IF(Supuestos!$D$3+E1&lt;100,$BV$9*Supuestos!$C$44,IF(Supuestos!$D$3+E1=100,$BV$9*Supuestos!$C$44,0))</f>
        <v>0</v>
      </c>
      <c r="BZ103" s="1">
        <f>IF(Supuestos!$D$3+F1&lt;100,$BV$9*Supuestos!$C$44,IF(Supuestos!$D$3+F1=100,$BV$9*Supuestos!$C$44,0))</f>
        <v>0</v>
      </c>
      <c r="CA103" s="1">
        <f>IF(Supuestos!$D$3+G1&lt;100,$BV$9*Supuestos!$C$44,IF(Supuestos!$D$3+G1=100,$BV$9*Supuestos!$C$44,0))</f>
        <v>0</v>
      </c>
      <c r="CB103" s="1">
        <f>IF(Supuestos!$D$3+H1&lt;100,$BV$9*Supuestos!$C$44,IF(Supuestos!$D$3+H1=100,$BV$9*Supuestos!$C$44,0))</f>
        <v>0</v>
      </c>
      <c r="CC103" s="1">
        <f>IF(Supuestos!$D$3+I1&lt;100,$BV$9*Supuestos!$C$44,IF(Supuestos!$D$3+I1=100,$BV$9*Supuestos!$C$44,0))</f>
        <v>0</v>
      </c>
      <c r="CD103" s="1">
        <f>IF(Supuestos!$D$3+J1&lt;100,$BV$9*Supuestos!$C$44,IF(Supuestos!$D$3+J1=100,$BV$9*Supuestos!$C$44,0))</f>
        <v>0</v>
      </c>
      <c r="CE103" s="1">
        <f>IF(Supuestos!$D$3+K1&lt;100,$BV$9*Supuestos!$C$44,IF(Supuestos!$D$3+K1=100,$BV$9*Supuestos!$C$44,0))</f>
        <v>0</v>
      </c>
      <c r="CF103" s="1">
        <f>IF(Supuestos!$D$3+L1&lt;100,$BV$9*Supuestos!$C$44,IF(Supuestos!$D$3+L1=100,$BV$9*Supuestos!$C$44,0))</f>
        <v>0</v>
      </c>
      <c r="CG103" s="1">
        <f>IF(Supuestos!$D$3+M1&lt;100,$BV$9*Supuestos!$C$44,IF(Supuestos!$D$3+M1=100,$BV$9*Supuestos!$C$44,0))</f>
        <v>0</v>
      </c>
      <c r="CH103" s="1">
        <f>IF(Supuestos!$D$3+N1&lt;100,$BV$9*Supuestos!$C$44,IF(Supuestos!$D$3+N1=100,$BV$9*Supuestos!$C$44,0))</f>
        <v>0</v>
      </c>
      <c r="CI103" s="1">
        <f>IF(Supuestos!$D$3+O1&lt;100,$BV$9*Supuestos!$C$44,IF(Supuestos!$D$3+O1=100,$BV$9*Supuestos!$C$44,0))</f>
        <v>0</v>
      </c>
      <c r="CJ103" s="1">
        <f>IF(Supuestos!$D$3+P1&lt;100,$BV$9*Supuestos!$C$44,IF(Supuestos!$D$3+P1=100,$BV$9*Supuestos!$C$44,0))</f>
        <v>0</v>
      </c>
      <c r="CK103" s="1">
        <f>IF(Supuestos!$D$3+Q1&lt;100,$BV$9*Supuestos!$C$44,IF(Supuestos!$D$3+Q1=100,$BV$9*Supuestos!$C$44,0))</f>
        <v>0</v>
      </c>
      <c r="CL103" s="1">
        <f>IF(Supuestos!$D$3+R1&lt;100,$BV$9*Supuestos!$C$44,IF(Supuestos!$D$3+R1=100,$BV$9*Supuestos!$C$44,0))</f>
        <v>0</v>
      </c>
      <c r="CM103" s="1">
        <f>IF(Supuestos!$D$3+S1&lt;100,$BV$9*Supuestos!$C$44,IF(Supuestos!$D$3+S1=100,$BV$9*Supuestos!$C$44,0))</f>
        <v>0</v>
      </c>
      <c r="CN103" s="1">
        <f>IF(Supuestos!$D$3+T1&lt;100,$BV$9*Supuestos!$C$44,IF(Supuestos!$D$3+T1=100,$BV$9*Supuestos!$C$44,0))</f>
        <v>0</v>
      </c>
      <c r="CO103" s="1">
        <f>IF(Supuestos!$D$3+U1&lt;100,$BV$9*Supuestos!$C$44,IF(Supuestos!$D$3+U1=100,$BV$9*Supuestos!$C$44,0))</f>
        <v>0</v>
      </c>
      <c r="CP103" s="1">
        <f>IF(Supuestos!$D$3+V1&lt;100,$BV$9*Supuestos!$C$44,IF(Supuestos!$D$3+V1=100,$BV$9*Supuestos!$C$44,0))</f>
        <v>0</v>
      </c>
      <c r="CQ103" s="1">
        <f>IF(Supuestos!$D$3+W1&lt;100,$BV$9*Supuestos!$C$44,IF(Supuestos!$D$3+W1=100,$BV$9*Supuestos!$C$44,0))</f>
        <v>0</v>
      </c>
      <c r="CR103" s="1">
        <f>IF(Supuestos!$D$3+X1&lt;100,$BV$9*Supuestos!$C$44,IF(Supuestos!$D$3+X1=100,$BV$9*Supuestos!$C$44,0))</f>
        <v>0</v>
      </c>
      <c r="CS103" s="1">
        <f>IF(Supuestos!$D$3+Y1&lt;100,$BV$9*Supuestos!$C$44,IF(Supuestos!$D$3+Y1=100,$BV$9*Supuestos!$C$44,0))</f>
        <v>0</v>
      </c>
      <c r="CT103" s="1">
        <f>IF(Supuestos!$D$3+Z1&lt;100,$BV$9*Supuestos!$C$44,IF(Supuestos!$D$3+Z1=100,$BV$9*Supuestos!$C$44,0))</f>
        <v>0</v>
      </c>
      <c r="CU103" s="1">
        <f>IF(Supuestos!$D$3+AA1&lt;100,$BV$9*Supuestos!$C$44,IF(Supuestos!$D$3+AA1=100,$BV$9*Supuestos!$C$44,0))</f>
        <v>0</v>
      </c>
      <c r="CV103" s="1">
        <f>IF(Supuestos!$D$3+AB1&lt;100,$BV$9*Supuestos!$C$44,IF(Supuestos!$D$3+AB1=100,$BV$9*Supuestos!$C$44,0))</f>
        <v>0</v>
      </c>
      <c r="CW103" s="1">
        <f>IF(Supuestos!$D$3+AC1&lt;100,$BV$9*Supuestos!$C$44,IF(Supuestos!$D$3+AC1=100,$BV$9*Supuestos!$C$44,0))</f>
        <v>0</v>
      </c>
      <c r="CX103" s="1">
        <f>IF(Supuestos!$D$3+AD1&lt;100,$BV$9*Supuestos!$C$44,IF(Supuestos!$D$3+AD1=100,$BV$9*Supuestos!$C$44,0))</f>
        <v>0</v>
      </c>
      <c r="EZ103" s="1">
        <f>IF(Supuestos!$D$3+CF1&lt;100,$BV$9*Supuestos!$C$44,IF(Supuestos!$D$3+CF1=100,$BV$9*Supuestos!$C$44,0))</f>
        <v>0</v>
      </c>
      <c r="FA103" s="1">
        <f>IF(Supuestos!$D$3+CG1&lt;100,$BV$9*Supuestos!$C$44,IF(Supuestos!$D$3+CG1=100,$BV$9*Supuestos!$C$44,0))</f>
        <v>0</v>
      </c>
      <c r="FB103" s="1">
        <f>IF(Supuestos!$D$3+CH1&lt;100,$BV$9*Supuestos!$C$44,IF(Supuestos!$D$3+CH1=100,$BV$9*Supuestos!$C$44,0))</f>
        <v>0</v>
      </c>
      <c r="FC103" s="1">
        <f>IF(Supuestos!$D$3+CI1&lt;100,$BV$9*Supuestos!$C$44,IF(Supuestos!$D$3+CI1=100,$BV$9*Supuestos!$C$44,0))</f>
        <v>0</v>
      </c>
      <c r="FD103" s="1">
        <f>IF(Supuestos!$D$3+CJ1&lt;100,$BV$9*Supuestos!$C$44,IF(Supuestos!$D$3+CJ1=100,$BV$9*Supuestos!$C$44,0))</f>
        <v>0</v>
      </c>
      <c r="FE103" s="1">
        <f>IF(Supuestos!$D$3+CK1&lt;100,$BV$9*Supuestos!$C$44,IF(Supuestos!$D$3+CK1=100,$BV$9*Supuestos!$C$44,0))</f>
        <v>0</v>
      </c>
      <c r="FF103" s="1">
        <f>IF(Supuestos!$D$3+CL1&lt;100,$BV$9*Supuestos!$C$44,IF(Supuestos!$D$3+CL1=100,$BV$9*Supuestos!$C$44,0))</f>
        <v>0</v>
      </c>
      <c r="FG103" s="1">
        <f>IF(Supuestos!$D$3+CM1&lt;100,$BV$9*Supuestos!$C$44,IF(Supuestos!$D$3+CM1=100,$BV$9*Supuestos!$C$44,0))</f>
        <v>0</v>
      </c>
      <c r="FH103" s="1">
        <f>IF(Supuestos!$D$3+CN1&lt;100,$BV$9*Supuestos!$C$44,IF(Supuestos!$D$3+CN1=100,$BV$9*Supuestos!$C$44,0))</f>
        <v>0</v>
      </c>
      <c r="FI103" s="1">
        <f>IF(Supuestos!$D$3+CO1&lt;100,$BV$9*Supuestos!$C$44,IF(Supuestos!$D$3+CO1=100,$BV$9*Supuestos!$C$44,0))</f>
        <v>0</v>
      </c>
      <c r="FJ103" s="1">
        <f>IF(Supuestos!$D$3+CP1&lt;100,$BV$9*Supuestos!$C$44,IF(Supuestos!$D$3+CP1=100,$BV$9*Supuestos!$C$44,0))</f>
        <v>0</v>
      </c>
      <c r="FK103" s="1">
        <f>IF(Supuestos!$D$3+CQ1&lt;100,$BV$9*Supuestos!$C$44,IF(Supuestos!$D$3+CQ1=100,$BV$9*Supuestos!$C$44,0))</f>
        <v>0</v>
      </c>
      <c r="FL103" s="1">
        <f>IF(Supuestos!$D$3+CR1&lt;100,$BV$9*Supuestos!$C$44,IF(Supuestos!$D$3+CR1=100,$BV$9*Supuestos!$C$44,0))</f>
        <v>0</v>
      </c>
      <c r="FM103" s="1">
        <f>IF(Supuestos!$D$3+CS1&lt;100,$BV$9*Supuestos!$C$44,IF(Supuestos!$D$3+CS1=100,$BV$9*Supuestos!$C$44,0))</f>
        <v>0</v>
      </c>
      <c r="FN103" s="1">
        <f>IF(Supuestos!$D$3+CT1&lt;100,$BV$9*Supuestos!$C$44,IF(Supuestos!$D$3+CT1=100,$BV$9*Supuestos!$C$44,0))</f>
        <v>0</v>
      </c>
      <c r="FO103" s="1">
        <f>IF(Supuestos!$D$3+CU1&lt;100,$BV$9*Supuestos!$C$44,IF(Supuestos!$D$3+CU1=100,$BV$9*Supuestos!$C$44,0))</f>
        <v>0</v>
      </c>
      <c r="FP103" s="1">
        <f>IF(Supuestos!$D$3+CV1&lt;100,$BV$9*Supuestos!$C$44,IF(Supuestos!$D$3+CV1=100,$BV$9*Supuestos!$C$44,0))</f>
        <v>0</v>
      </c>
      <c r="FQ103" s="1">
        <f>IF(Supuestos!$D$3+CW1&lt;100,$BV$9*Supuestos!$C$44,IF(Supuestos!$D$3+CW1=100,$BV$9*Supuestos!$C$44,0))</f>
        <v>0</v>
      </c>
      <c r="FR103" s="1">
        <f>IF(Supuestos!$D$3+CX1&lt;100,$BV$9*Supuestos!$C$44,IF(Supuestos!$D$3+CX1=100,$BV$9*Supuestos!$C$44,0))</f>
        <v>0</v>
      </c>
      <c r="FS103" s="1">
        <f>IF(Supuestos!$D$3+CY1&lt;100,$BV$9*Supuestos!$C$44,IF(Supuestos!$D$3+CY1=100,$BV$9*Supuestos!$C$44,0))</f>
        <v>0</v>
      </c>
      <c r="FT103" s="1">
        <f>IF(Supuestos!$D$3+CZ1&lt;100,$BV$9*Supuestos!$C$44,IF(Supuestos!$D$3+CZ1=100,$BV$9*Supuestos!$C$44,0))</f>
        <v>0</v>
      </c>
      <c r="FU103" s="1">
        <f>IF(Supuestos!$D$3+DA1&lt;100,$BV$9*Supuestos!$C$44,IF(Supuestos!$D$3+DA1=100,$BV$9*Supuestos!$C$44,0))</f>
        <v>0</v>
      </c>
      <c r="FV103" s="1">
        <f>IF(Supuestos!$D$3+DB1&lt;100,$BV$9*Supuestos!$C$44,IF(Supuestos!$D$3+DB1=100,$BV$9*Supuestos!$C$44,0))</f>
        <v>0</v>
      </c>
      <c r="FW103" s="1">
        <f>IF(Supuestos!$D$3+DC1&lt;100,$BV$9*Supuestos!$C$44,IF(Supuestos!$D$3+DC1=100,$BV$9*Supuestos!$C$44,0))</f>
        <v>0</v>
      </c>
      <c r="FX103" s="1">
        <f>IF(Supuestos!$D$3+DD1&lt;100,$BV$9*Supuestos!$C$44,IF(Supuestos!$D$3+DD1=100,$BV$9*Supuestos!$C$44,0))</f>
        <v>0</v>
      </c>
      <c r="FY103" s="1">
        <f>IF(Supuestos!$D$3+DE1&lt;100,$BV$9*Supuestos!$C$44,IF(Supuestos!$D$3+DE1=100,$BV$9*Supuestos!$C$44,0))</f>
        <v>0</v>
      </c>
      <c r="FZ103" s="1">
        <f>IF(Supuestos!$D$3+DF1&lt;100,$BV$9*Supuestos!$C$44,IF(Supuestos!$D$3+DF1=100,$BV$9*Supuestos!$C$44,0))</f>
        <v>0</v>
      </c>
      <c r="GA103" s="1">
        <f>IF(Supuestos!$D$3+DG1&lt;100,$BV$9*Supuestos!$C$44,IF(Supuestos!$D$3+DG1=100,$BV$9*Supuestos!$C$44,0))</f>
        <v>0</v>
      </c>
      <c r="GB103" s="1">
        <f>IF(Supuestos!$D$3+DH1&lt;100,$BV$9*Supuestos!$C$44,IF(Supuestos!$D$3+DH1=100,$BV$9*Supuestos!$C$44,0))</f>
        <v>0</v>
      </c>
      <c r="GC103" s="1">
        <f>IF(Supuestos!$D$3+DI1&lt;100,$BV$9*Supuestos!$C$44,IF(Supuestos!$D$3+DI1=100,$BV$9*Supuestos!$C$44,0))</f>
        <v>0</v>
      </c>
      <c r="GD103" s="1">
        <f>IF(Supuestos!$D$3+DJ1&lt;100,$BV$9*Supuestos!$C$44,IF(Supuestos!$D$3+DJ1=100,$BV$9*Supuestos!$C$44,0))</f>
        <v>0</v>
      </c>
      <c r="GE103" s="1">
        <f>IF(Supuestos!$D$3+DK1&lt;100,$BV$9*Supuestos!$C$44,IF(Supuestos!$D$3+DK1=100,$BV$9*Supuestos!$C$44,0))</f>
        <v>0</v>
      </c>
      <c r="GF103" s="1">
        <f>IF(Supuestos!$D$3+DL1&lt;100,$BV$9*Supuestos!$C$44,IF(Supuestos!$D$3+DL1=100,$BV$9*Supuestos!$C$44,0))</f>
        <v>0</v>
      </c>
      <c r="GG103" s="1">
        <f>IF(Supuestos!$D$3+DM1&lt;100,$BV$9*Supuestos!$C$44,IF(Supuestos!$D$3+DM1=100,$BV$9*Supuestos!$C$44,0))</f>
        <v>0</v>
      </c>
      <c r="GH103" s="1">
        <f>IF(Supuestos!$D$3+DN1&lt;100,$BV$9*Supuestos!$C$44,IF(Supuestos!$D$3+DN1=100,$BV$9*Supuestos!$C$44,0))</f>
        <v>0</v>
      </c>
      <c r="GI103" s="1">
        <f>IF(Supuestos!$D$3+DO1&lt;100,$BV$9*Supuestos!$C$44,IF(Supuestos!$D$3+DO1=100,$BV$9*Supuestos!$C$44,0))</f>
        <v>0</v>
      </c>
      <c r="GJ103" s="1">
        <f>IF(Supuestos!$D$3+DP1&lt;100,$BV$9*Supuestos!$C$44,IF(Supuestos!$D$3+DP1=100,$BV$9*Supuestos!$C$44,0))</f>
        <v>0</v>
      </c>
      <c r="GK103" s="1">
        <f>IF(Supuestos!$D$3+DQ1&lt;100,$BV$9*Supuestos!$C$44,IF(Supuestos!$D$3+DQ1=100,$BV$9*Supuestos!$C$44,0))</f>
        <v>0</v>
      </c>
      <c r="GL103" s="1">
        <f>IF(Supuestos!$D$3+DR1&lt;100,$BV$9*Supuestos!$C$44,IF(Supuestos!$D$3+DR1=100,$BV$9*Supuestos!$C$44,0))</f>
        <v>0</v>
      </c>
      <c r="GM103" s="1">
        <f>IF(Supuestos!$D$3+DS1&lt;100,$BV$9*Supuestos!$C$44,IF(Supuestos!$D$3+DS1=100,$BV$9*Supuestos!$C$44,0))</f>
        <v>0</v>
      </c>
      <c r="GN103" s="1">
        <f>IF(Supuestos!$D$3+DT1&lt;100,$BV$9*Supuestos!$C$44,IF(Supuestos!$D$3+DT1=100,$BV$9*Supuestos!$C$44,0))</f>
        <v>0</v>
      </c>
      <c r="GO103" s="1">
        <f>IF(Supuestos!$D$3+DU1&lt;100,$BV$9*Supuestos!$C$44,IF(Supuestos!$D$3+DU1=100,$BV$9*Supuestos!$C$44,0))</f>
        <v>0</v>
      </c>
      <c r="GP103" s="1">
        <f>IF(Supuestos!$D$3+DV1&lt;100,$BV$9*Supuestos!$C$44,IF(Supuestos!$D$3+DV1=100,$BV$9*Supuestos!$C$44,0))</f>
        <v>0</v>
      </c>
      <c r="GQ103" s="1">
        <f>IF(Supuestos!$D$3+DW1&lt;100,$BV$9*Supuestos!$C$44,IF(Supuestos!$D$3+DW1=100,$BV$9*Supuestos!$C$44,0))</f>
        <v>0</v>
      </c>
      <c r="GR103" s="1">
        <f>IF(Supuestos!$D$3+DX1&lt;100,$BV$9*Supuestos!$C$44,IF(Supuestos!$D$3+DX1=100,$BV$9*Supuestos!$C$44,0))</f>
        <v>0</v>
      </c>
      <c r="GS103" s="1">
        <f>IF(Supuestos!$D$3+DY1&lt;100,$BV$9*Supuestos!$C$44,IF(Supuestos!$D$3+DY1=100,$BV$9*Supuestos!$C$44,0))</f>
        <v>0</v>
      </c>
      <c r="GT103" s="1">
        <f>IF(Supuestos!$D$3+DZ1&lt;100,$BV$9*Supuestos!$C$44,IF(Supuestos!$D$3+DZ1=100,$BV$9*Supuestos!$C$44,0))</f>
        <v>0</v>
      </c>
      <c r="GU103" s="1">
        <f>IF(Supuestos!$D$3+EA1&lt;100,$BV$9*Supuestos!$C$44,IF(Supuestos!$D$3+EA1=100,$BV$9*Supuestos!$C$44,0))</f>
        <v>0</v>
      </c>
      <c r="GV103" s="1">
        <f>IF(Supuestos!$D$3+EB1&lt;100,$BV$9*Supuestos!$C$44,IF(Supuestos!$D$3+EB1=100,$BV$9*Supuestos!$C$44,0))</f>
        <v>0</v>
      </c>
      <c r="GW103" s="1">
        <f>IF(Supuestos!$D$3+EC1&lt;100,$BV$9*Supuestos!$C$44,IF(Supuestos!$D$3+EC1=100,$BV$9*Supuestos!$C$44,0))</f>
        <v>0</v>
      </c>
      <c r="GX103" s="1">
        <f>IF(Supuestos!$D$3+ED1&lt;100,$BV$9*Supuestos!$C$44,IF(Supuestos!$D$3+ED1=100,$BV$9*Supuestos!$C$44,0))</f>
        <v>0</v>
      </c>
      <c r="GY103" s="1">
        <f>IF(Supuestos!$D$3+EE1&lt;100,$BV$9*Supuestos!$C$44,IF(Supuestos!$D$3+EE1=100,$BV$9*Supuestos!$C$44,0))</f>
        <v>0</v>
      </c>
      <c r="GZ103" s="1">
        <f>IF(Supuestos!$D$3+EF1&lt;100,$BV$9*Supuestos!$C$44,IF(Supuestos!$D$3+EF1=100,$BV$9*Supuestos!$C$44,0))</f>
        <v>0</v>
      </c>
      <c r="HA103" s="1">
        <f>IF(Supuestos!$D$3+EG1&lt;100,$BV$9*Supuestos!$C$44,IF(Supuestos!$D$3+EG1=100,$BV$9*Supuestos!$C$44,0))</f>
        <v>0</v>
      </c>
      <c r="HB103" s="1">
        <f>IF(Supuestos!$D$3+EH1&lt;100,$BV$9*Supuestos!$C$44,IF(Supuestos!$D$3+EH1=100,$BV$9*Supuestos!$C$44,0))</f>
        <v>0</v>
      </c>
      <c r="HC103" s="1">
        <f>IF(Supuestos!$D$3+EI1&lt;100,$BV$9*Supuestos!$C$44,IF(Supuestos!$D$3+EI1=100,$BV$9*Supuestos!$C$44,0))</f>
        <v>0</v>
      </c>
      <c r="HD103" s="1">
        <f>IF(Supuestos!$D$3+EJ1&lt;100,$BV$9*Supuestos!$C$44,IF(Supuestos!$D$3+EJ1=100,$BV$9*Supuestos!$C$44,0))</f>
        <v>0</v>
      </c>
      <c r="HE103" s="1">
        <f>IF(Supuestos!$D$3+EK1&lt;100,$BV$9*Supuestos!$C$44,IF(Supuestos!$D$3+EK1=100,$BV$9*Supuestos!$C$44,0))</f>
        <v>0</v>
      </c>
      <c r="HF103" s="1">
        <f>IF(Supuestos!$D$3+EL1&lt;100,$BV$9*Supuestos!$C$44,IF(Supuestos!$D$3+EL1=100,$BV$9*Supuestos!$C$44,0))</f>
        <v>0</v>
      </c>
      <c r="HG103" s="1">
        <f>IF(Supuestos!$D$3+EM1&lt;100,$BV$9*Supuestos!$C$44,IF(Supuestos!$D$3+EM1=100,$BV$9*Supuestos!$C$44,0))</f>
        <v>0</v>
      </c>
      <c r="HH103" s="1">
        <f>IF(Supuestos!$D$3+EN1&lt;100,$BV$9*Supuestos!$C$44,IF(Supuestos!$D$3+EN1=100,$BV$9*Supuestos!$C$44,0))</f>
        <v>0</v>
      </c>
      <c r="HI103" s="1">
        <f>IF(Supuestos!$D$3+EO1&lt;100,$BV$9*Supuestos!$C$44,IF(Supuestos!$D$3+EO1=100,$BV$9*Supuestos!$C$44,0))</f>
        <v>0</v>
      </c>
      <c r="HJ103" s="1">
        <f>IF(Supuestos!$D$3+EP1&lt;100,$BV$9*Supuestos!$C$44,IF(Supuestos!$D$3+EP1=100,$BV$9*Supuestos!$C$44,0))</f>
        <v>0</v>
      </c>
      <c r="HK103" s="1">
        <f>IF(Supuestos!$D$3+EQ1&lt;100,$BV$9*Supuestos!$C$44,IF(Supuestos!$D$3+EQ1=100,$BV$9*Supuestos!$C$44,0))</f>
        <v>0</v>
      </c>
      <c r="HL103" s="1">
        <f>IF(Supuestos!$D$3+ER1&lt;100,$BV$9*Supuestos!$C$44,IF(Supuestos!$D$3+ER1=100,$BV$9*Supuestos!$C$44,0))</f>
        <v>0</v>
      </c>
      <c r="HM103" s="1">
        <f>IF(Supuestos!$D$3+ES1&lt;100,$BV$9*Supuestos!$C$44,IF(Supuestos!$D$3+ES1=100,$BV$9*Supuestos!$C$44,0))</f>
        <v>0</v>
      </c>
      <c r="HN103" s="1">
        <f>IF(Supuestos!$D$3+ET1&lt;100,$BV$9*Supuestos!$C$44,IF(Supuestos!$D$3+ET1=100,$BV$9*Supuestos!$C$44,0))</f>
        <v>0</v>
      </c>
      <c r="HO103" s="1">
        <f>IF(Supuestos!$D$3+EU1&lt;100,$BV$9*Supuestos!$C$44,IF(Supuestos!$D$3+EU1=100,$BV$9*Supuestos!$C$44,0))</f>
        <v>0</v>
      </c>
      <c r="HP103" s="1">
        <f>IF(Supuestos!$D$3+EV1&lt;100,$BV$9*Supuestos!$C$44,IF(Supuestos!$D$3+EV1=100,$BV$9*Supuestos!$C$44,0))</f>
        <v>0</v>
      </c>
      <c r="HQ103" s="1">
        <f>IF(Supuestos!$D$3+EW1&lt;100,$BV$9*Supuestos!$C$44,IF(Supuestos!$D$3+EW1=100,$BV$9*Supuestos!$C$44,0))</f>
        <v>0</v>
      </c>
      <c r="HR103" s="1">
        <f>IF(Supuestos!$D$3+EX1&lt;100,$BV$9*Supuestos!$C$44,IF(Supuestos!$D$3+EX1=100,$BV$9*Supuestos!$C$44,0))</f>
        <v>0</v>
      </c>
      <c r="HS103" s="1">
        <f>IF(Supuestos!$D$3+EY1&lt;100,$BV$9*Supuestos!$C$44,IF(Supuestos!$D$3+EY1=100,$BV$9*Supuestos!$C$44,0))</f>
        <v>0</v>
      </c>
      <c r="HT103" s="1">
        <f>IF(Supuestos!$D$3+EZ1&lt;100,$BV$9*Supuestos!$C$44,IF(Supuestos!$D$3+EZ1=100,$BV$9*Supuestos!$C$44,0))</f>
        <v>0</v>
      </c>
      <c r="HU103" s="1">
        <f>IF(Supuestos!$D$3+FA1&lt;100,$BV$9*Supuestos!$C$44,IF(Supuestos!$D$3+FA1=100,$BV$9*Supuestos!$C$44,0))</f>
        <v>0</v>
      </c>
      <c r="HV103" s="1">
        <f>IF(Supuestos!$D$3+FB1&lt;100,$BV$9*Supuestos!$C$44,IF(Supuestos!$D$3+FB1=100,$BV$9*Supuestos!$C$44,0))</f>
        <v>0</v>
      </c>
      <c r="HW103" s="1">
        <f>IF(Supuestos!$D$3+FC1&lt;100,$BV$9*Supuestos!$C$44,IF(Supuestos!$D$3+FC1=100,$BV$9*Supuestos!$C$44,0))</f>
        <v>0</v>
      </c>
      <c r="HX103" s="1">
        <f>IF(Supuestos!$D$3+FD1&lt;100,$BV$9*Supuestos!$C$44,IF(Supuestos!$D$3+FD1=100,$BV$9*Supuestos!$C$44,0))</f>
        <v>0</v>
      </c>
      <c r="HY103" s="1">
        <f>IF(Supuestos!$D$3+FE1&lt;100,$BV$9*Supuestos!$C$44,IF(Supuestos!$D$3+FE1=100,$BV$9*Supuestos!$C$44,0))</f>
        <v>0</v>
      </c>
      <c r="HZ103" s="1">
        <f>IF(Supuestos!$D$3+FF1&lt;100,$BV$9*Supuestos!$C$44,IF(Supuestos!$D$3+FF1=100,$BV$9*Supuestos!$C$44,0))</f>
        <v>0</v>
      </c>
      <c r="IA103" s="1">
        <f>IF(Supuestos!$D$3+FG1&lt;100,$BV$9*Supuestos!$C$44,IF(Supuestos!$D$3+FG1=100,$BV$9*Supuestos!$C$44,0))</f>
        <v>0</v>
      </c>
      <c r="IB103" s="1">
        <f>IF(Supuestos!$D$3+FH1&lt;100,$BV$9*Supuestos!$C$44,IF(Supuestos!$D$3+FH1=100,$BV$9*Supuestos!$C$44,0))</f>
        <v>0</v>
      </c>
      <c r="IC103" s="1">
        <f>IF(Supuestos!$D$3+FI1&lt;100,$BV$9*Supuestos!$C$44,IF(Supuestos!$D$3+FI1=100,$BV$9*Supuestos!$C$44,0))</f>
        <v>0</v>
      </c>
      <c r="ID103" s="1">
        <f>IF(Supuestos!$D$3+FJ1&lt;100,$BV$9*Supuestos!$C$44,IF(Supuestos!$D$3+FJ1=100,$BV$9*Supuestos!$C$44,0))</f>
        <v>0</v>
      </c>
      <c r="IE103" s="1">
        <f>IF(Supuestos!$D$3+FK1&lt;100,$BV$9*Supuestos!$C$44,IF(Supuestos!$D$3+FK1=100,$BV$9*Supuestos!$C$44,0))</f>
        <v>0</v>
      </c>
      <c r="IF103" s="1">
        <f>IF(Supuestos!$D$3+FL1&lt;100,$BV$9*Supuestos!$C$44,IF(Supuestos!$D$3+FL1=100,$BV$9*Supuestos!$C$44,0))</f>
        <v>0</v>
      </c>
      <c r="IG103" s="1">
        <f>IF(Supuestos!$D$3+FM1&lt;100,$BV$9*Supuestos!$C$44,IF(Supuestos!$D$3+FM1=100,$BV$9*Supuestos!$C$44,0))</f>
        <v>0</v>
      </c>
      <c r="IH103" s="1">
        <f>IF(Supuestos!$D$3+FN1&lt;100,$BV$9*Supuestos!$C$44,IF(Supuestos!$D$3+FN1=100,$BV$9*Supuestos!$C$44,0))</f>
        <v>0</v>
      </c>
      <c r="II103" s="1">
        <f>IF(Supuestos!$D$3+FO1&lt;100,$BV$9*Supuestos!$C$44,IF(Supuestos!$D$3+FO1=100,$BV$9*Supuestos!$C$44,0))</f>
        <v>0</v>
      </c>
      <c r="IJ103" s="1">
        <f>IF(Supuestos!$D$3+FP1&lt;100,$BV$9*Supuestos!$C$44,IF(Supuestos!$D$3+FP1=100,$BV$9*Supuestos!$C$44,0))</f>
        <v>0</v>
      </c>
    </row>
    <row r="104" spans="1:262" x14ac:dyDescent="0.35">
      <c r="A104" s="128">
        <v>73</v>
      </c>
      <c r="BV104" s="129"/>
      <c r="BW104" s="1">
        <f>BW$9*Supuestos!$D$3*Supuestos!$C$44</f>
        <v>0</v>
      </c>
      <c r="BX104" s="1">
        <f>IF(Supuestos!$D$3+C1&lt;100,$BW$9*Supuestos!$C$44,IF(Supuestos!$D$3+C1=100,$BW$9*Supuestos!$C$44,0))</f>
        <v>0</v>
      </c>
      <c r="BY104" s="1">
        <f>IF(Supuestos!$D$3+D1&lt;100,$BW$9*Supuestos!$C$44,IF(Supuestos!$D$3+D1=100,$BW$9*Supuestos!$C$44,0))</f>
        <v>0</v>
      </c>
      <c r="BZ104" s="1">
        <f>IF(Supuestos!$D$3+E1&lt;100,$BW$9*Supuestos!$C$44,IF(Supuestos!$D$3+E1=100,$BW$9*Supuestos!$C$44,0))</f>
        <v>0</v>
      </c>
      <c r="CA104" s="1">
        <f>IF(Supuestos!$D$3+F1&lt;100,$BW$9*Supuestos!$C$44,IF(Supuestos!$D$3+F1=100,$BW$9*Supuestos!$C$44,0))</f>
        <v>0</v>
      </c>
      <c r="CB104" s="1">
        <f>IF(Supuestos!$D$3+G1&lt;100,$BW$9*Supuestos!$C$44,IF(Supuestos!$D$3+G1=100,$BW$9*Supuestos!$C$44,0))</f>
        <v>0</v>
      </c>
      <c r="CC104" s="1">
        <f>IF(Supuestos!$D$3+H1&lt;100,$BW$9*Supuestos!$C$44,IF(Supuestos!$D$3+H1=100,$BW$9*Supuestos!$C$44,0))</f>
        <v>0</v>
      </c>
      <c r="CD104" s="1">
        <f>IF(Supuestos!$D$3+I1&lt;100,$BW$9*Supuestos!$C$44,IF(Supuestos!$D$3+I1=100,$BW$9*Supuestos!$C$44,0))</f>
        <v>0</v>
      </c>
      <c r="CE104" s="1">
        <f>IF(Supuestos!$D$3+J1&lt;100,$BW$9*Supuestos!$C$44,IF(Supuestos!$D$3+J1=100,$BW$9*Supuestos!$C$44,0))</f>
        <v>0</v>
      </c>
      <c r="CF104" s="1">
        <f>IF(Supuestos!$D$3+K1&lt;100,$BW$9*Supuestos!$C$44,IF(Supuestos!$D$3+K1=100,$BW$9*Supuestos!$C$44,0))</f>
        <v>0</v>
      </c>
      <c r="CG104" s="1">
        <f>IF(Supuestos!$D$3+L1&lt;100,$BW$9*Supuestos!$C$44,IF(Supuestos!$D$3+L1=100,$BW$9*Supuestos!$C$44,0))</f>
        <v>0</v>
      </c>
      <c r="CH104" s="1">
        <f>IF(Supuestos!$D$3+M1&lt;100,$BW$9*Supuestos!$C$44,IF(Supuestos!$D$3+M1=100,$BW$9*Supuestos!$C$44,0))</f>
        <v>0</v>
      </c>
      <c r="CI104" s="1">
        <f>IF(Supuestos!$D$3+N1&lt;100,$BW$9*Supuestos!$C$44,IF(Supuestos!$D$3+N1=100,$BW$9*Supuestos!$C$44,0))</f>
        <v>0</v>
      </c>
      <c r="CJ104" s="1">
        <f>IF(Supuestos!$D$3+O1&lt;100,$BW$9*Supuestos!$C$44,IF(Supuestos!$D$3+O1=100,$BW$9*Supuestos!$C$44,0))</f>
        <v>0</v>
      </c>
      <c r="CK104" s="1">
        <f>IF(Supuestos!$D$3+P1&lt;100,$BW$9*Supuestos!$C$44,IF(Supuestos!$D$3+P1=100,$BW$9*Supuestos!$C$44,0))</f>
        <v>0</v>
      </c>
      <c r="CL104" s="1">
        <f>IF(Supuestos!$D$3+Q1&lt;100,$BW$9*Supuestos!$C$44,IF(Supuestos!$D$3+Q1=100,$BW$9*Supuestos!$C$44,0))</f>
        <v>0</v>
      </c>
      <c r="CM104" s="1">
        <f>IF(Supuestos!$D$3+R1&lt;100,$BW$9*Supuestos!$C$44,IF(Supuestos!$D$3+R1=100,$BW$9*Supuestos!$C$44,0))</f>
        <v>0</v>
      </c>
      <c r="CN104" s="1">
        <f>IF(Supuestos!$D$3+S1&lt;100,$BW$9*Supuestos!$C$44,IF(Supuestos!$D$3+S1=100,$BW$9*Supuestos!$C$44,0))</f>
        <v>0</v>
      </c>
      <c r="CO104" s="1">
        <f>IF(Supuestos!$D$3+T1&lt;100,$BW$9*Supuestos!$C$44,IF(Supuestos!$D$3+T1=100,$BW$9*Supuestos!$C$44,0))</f>
        <v>0</v>
      </c>
      <c r="CP104" s="1">
        <f>IF(Supuestos!$D$3+U1&lt;100,$BW$9*Supuestos!$C$44,IF(Supuestos!$D$3+U1=100,$BW$9*Supuestos!$C$44,0))</f>
        <v>0</v>
      </c>
      <c r="CQ104" s="1">
        <f>IF(Supuestos!$D$3+V1&lt;100,$BW$9*Supuestos!$C$44,IF(Supuestos!$D$3+V1=100,$BW$9*Supuestos!$C$44,0))</f>
        <v>0</v>
      </c>
      <c r="CR104" s="1">
        <f>IF(Supuestos!$D$3+W1&lt;100,$BW$9*Supuestos!$C$44,IF(Supuestos!$D$3+W1=100,$BW$9*Supuestos!$C$44,0))</f>
        <v>0</v>
      </c>
      <c r="CS104" s="1">
        <f>IF(Supuestos!$D$3+X1&lt;100,$BW$9*Supuestos!$C$44,IF(Supuestos!$D$3+X1=100,$BW$9*Supuestos!$C$44,0))</f>
        <v>0</v>
      </c>
      <c r="CT104" s="1">
        <f>IF(Supuestos!$D$3+Y1&lt;100,$BW$9*Supuestos!$C$44,IF(Supuestos!$D$3+Y1=100,$BW$9*Supuestos!$C$44,0))</f>
        <v>0</v>
      </c>
      <c r="CU104" s="1">
        <f>IF(Supuestos!$D$3+Z1&lt;100,$BW$9*Supuestos!$C$44,IF(Supuestos!$D$3+Z1=100,$BW$9*Supuestos!$C$44,0))</f>
        <v>0</v>
      </c>
      <c r="CV104" s="1">
        <f>IF(Supuestos!$D$3+AA1&lt;100,$BW$9*Supuestos!$C$44,IF(Supuestos!$D$3+AA1=100,$BW$9*Supuestos!$C$44,0))</f>
        <v>0</v>
      </c>
      <c r="CW104" s="1">
        <f>IF(Supuestos!$D$3+AB1&lt;100,$BW$9*Supuestos!$C$44,IF(Supuestos!$D$3+AB1=100,$BW$9*Supuestos!$C$44,0))</f>
        <v>0</v>
      </c>
      <c r="CX104" s="1">
        <f>IF(Supuestos!$D$3+AC1&lt;100,$BW$9*Supuestos!$C$44,IF(Supuestos!$D$3+AC1=100,$BW$9*Supuestos!$C$44,0))</f>
        <v>0</v>
      </c>
      <c r="EZ104" s="1">
        <f>IF(Supuestos!$D$3+CE1&lt;100,$BW$9*Supuestos!$C$44,IF(Supuestos!$D$3+CE1=100,$BW$9*Supuestos!$C$44,0))</f>
        <v>0</v>
      </c>
      <c r="FA104" s="1">
        <f>IF(Supuestos!$D$3+CF1&lt;100,$BW$9*Supuestos!$C$44,IF(Supuestos!$D$3+CF1=100,$BW$9*Supuestos!$C$44,0))</f>
        <v>0</v>
      </c>
      <c r="FB104" s="1">
        <f>IF(Supuestos!$D$3+CG1&lt;100,$BW$9*Supuestos!$C$44,IF(Supuestos!$D$3+CG1=100,$BW$9*Supuestos!$C$44,0))</f>
        <v>0</v>
      </c>
      <c r="FC104" s="1">
        <f>IF(Supuestos!$D$3+CH1&lt;100,$BW$9*Supuestos!$C$44,IF(Supuestos!$D$3+CH1=100,$BW$9*Supuestos!$C$44,0))</f>
        <v>0</v>
      </c>
      <c r="FD104" s="1">
        <f>IF(Supuestos!$D$3+CI1&lt;100,$BW$9*Supuestos!$C$44,IF(Supuestos!$D$3+CI1=100,$BW$9*Supuestos!$C$44,0))</f>
        <v>0</v>
      </c>
      <c r="FE104" s="1">
        <f>IF(Supuestos!$D$3+CJ1&lt;100,$BW$9*Supuestos!$C$44,IF(Supuestos!$D$3+CJ1=100,$BW$9*Supuestos!$C$44,0))</f>
        <v>0</v>
      </c>
      <c r="FF104" s="1">
        <f>IF(Supuestos!$D$3+CK1&lt;100,$BW$9*Supuestos!$C$44,IF(Supuestos!$D$3+CK1=100,$BW$9*Supuestos!$C$44,0))</f>
        <v>0</v>
      </c>
      <c r="FG104" s="1">
        <f>IF(Supuestos!$D$3+CL1&lt;100,$BW$9*Supuestos!$C$44,IF(Supuestos!$D$3+CL1=100,$BW$9*Supuestos!$C$44,0))</f>
        <v>0</v>
      </c>
      <c r="FH104" s="1">
        <f>IF(Supuestos!$D$3+CM1&lt;100,$BW$9*Supuestos!$C$44,IF(Supuestos!$D$3+CM1=100,$BW$9*Supuestos!$C$44,0))</f>
        <v>0</v>
      </c>
      <c r="FI104" s="1">
        <f>IF(Supuestos!$D$3+CN1&lt;100,$BW$9*Supuestos!$C$44,IF(Supuestos!$D$3+CN1=100,$BW$9*Supuestos!$C$44,0))</f>
        <v>0</v>
      </c>
      <c r="FJ104" s="1">
        <f>IF(Supuestos!$D$3+CO1&lt;100,$BW$9*Supuestos!$C$44,IF(Supuestos!$D$3+CO1=100,$BW$9*Supuestos!$C$44,0))</f>
        <v>0</v>
      </c>
      <c r="FK104" s="1">
        <f>IF(Supuestos!$D$3+CP1&lt;100,$BW$9*Supuestos!$C$44,IF(Supuestos!$D$3+CP1=100,$BW$9*Supuestos!$C$44,0))</f>
        <v>0</v>
      </c>
      <c r="FL104" s="1">
        <f>IF(Supuestos!$D$3+CQ1&lt;100,$BW$9*Supuestos!$C$44,IF(Supuestos!$D$3+CQ1=100,$BW$9*Supuestos!$C$44,0))</f>
        <v>0</v>
      </c>
      <c r="FM104" s="1">
        <f>IF(Supuestos!$D$3+CR1&lt;100,$BW$9*Supuestos!$C$44,IF(Supuestos!$D$3+CR1=100,$BW$9*Supuestos!$C$44,0))</f>
        <v>0</v>
      </c>
      <c r="FN104" s="1">
        <f>IF(Supuestos!$D$3+CS1&lt;100,$BW$9*Supuestos!$C$44,IF(Supuestos!$D$3+CS1=100,$BW$9*Supuestos!$C$44,0))</f>
        <v>0</v>
      </c>
      <c r="FO104" s="1">
        <f>IF(Supuestos!$D$3+CT1&lt;100,$BW$9*Supuestos!$C$44,IF(Supuestos!$D$3+CT1=100,$BW$9*Supuestos!$C$44,0))</f>
        <v>0</v>
      </c>
      <c r="FP104" s="1">
        <f>IF(Supuestos!$D$3+CU1&lt;100,$BW$9*Supuestos!$C$44,IF(Supuestos!$D$3+CU1=100,$BW$9*Supuestos!$C$44,0))</f>
        <v>0</v>
      </c>
      <c r="FQ104" s="1">
        <f>IF(Supuestos!$D$3+CV1&lt;100,$BW$9*Supuestos!$C$44,IF(Supuestos!$D$3+CV1=100,$BW$9*Supuestos!$C$44,0))</f>
        <v>0</v>
      </c>
      <c r="FR104" s="1">
        <f>IF(Supuestos!$D$3+CW1&lt;100,$BW$9*Supuestos!$C$44,IF(Supuestos!$D$3+CW1=100,$BW$9*Supuestos!$C$44,0))</f>
        <v>0</v>
      </c>
      <c r="FS104" s="1">
        <f>IF(Supuestos!$D$3+CX1&lt;100,$BW$9*Supuestos!$C$44,IF(Supuestos!$D$3+CX1=100,$BW$9*Supuestos!$C$44,0))</f>
        <v>0</v>
      </c>
      <c r="FT104" s="1">
        <f>IF(Supuestos!$D$3+CY1&lt;100,$BW$9*Supuestos!$C$44,IF(Supuestos!$D$3+CY1=100,$BW$9*Supuestos!$C$44,0))</f>
        <v>0</v>
      </c>
      <c r="FU104" s="1">
        <f>IF(Supuestos!$D$3+CZ1&lt;100,$BW$9*Supuestos!$C$44,IF(Supuestos!$D$3+CZ1=100,$BW$9*Supuestos!$C$44,0))</f>
        <v>0</v>
      </c>
      <c r="FV104" s="1">
        <f>IF(Supuestos!$D$3+DA1&lt;100,$BW$9*Supuestos!$C$44,IF(Supuestos!$D$3+DA1=100,$BW$9*Supuestos!$C$44,0))</f>
        <v>0</v>
      </c>
      <c r="FW104" s="1">
        <f>IF(Supuestos!$D$3+DB1&lt;100,$BW$9*Supuestos!$C$44,IF(Supuestos!$D$3+DB1=100,$BW$9*Supuestos!$C$44,0))</f>
        <v>0</v>
      </c>
      <c r="FX104" s="1">
        <f>IF(Supuestos!$D$3+DC1&lt;100,$BW$9*Supuestos!$C$44,IF(Supuestos!$D$3+DC1=100,$BW$9*Supuestos!$C$44,0))</f>
        <v>0</v>
      </c>
      <c r="FY104" s="1">
        <f>IF(Supuestos!$D$3+DD1&lt;100,$BW$9*Supuestos!$C$44,IF(Supuestos!$D$3+DD1=100,$BW$9*Supuestos!$C$44,0))</f>
        <v>0</v>
      </c>
      <c r="FZ104" s="1">
        <f>IF(Supuestos!$D$3+DE1&lt;100,$BW$9*Supuestos!$C$44,IF(Supuestos!$D$3+DE1=100,$BW$9*Supuestos!$C$44,0))</f>
        <v>0</v>
      </c>
      <c r="GA104" s="1">
        <f>IF(Supuestos!$D$3+DF1&lt;100,$BW$9*Supuestos!$C$44,IF(Supuestos!$D$3+DF1=100,$BW$9*Supuestos!$C$44,0))</f>
        <v>0</v>
      </c>
      <c r="GB104" s="1">
        <f>IF(Supuestos!$D$3+DG1&lt;100,$BW$9*Supuestos!$C$44,IF(Supuestos!$D$3+DG1=100,$BW$9*Supuestos!$C$44,0))</f>
        <v>0</v>
      </c>
      <c r="GC104" s="1">
        <f>IF(Supuestos!$D$3+DH1&lt;100,$BW$9*Supuestos!$C$44,IF(Supuestos!$D$3+DH1=100,$BW$9*Supuestos!$C$44,0))</f>
        <v>0</v>
      </c>
      <c r="GD104" s="1">
        <f>IF(Supuestos!$D$3+DI1&lt;100,$BW$9*Supuestos!$C$44,IF(Supuestos!$D$3+DI1=100,$BW$9*Supuestos!$C$44,0))</f>
        <v>0</v>
      </c>
      <c r="GE104" s="1">
        <f>IF(Supuestos!$D$3+DJ1&lt;100,$BW$9*Supuestos!$C$44,IF(Supuestos!$D$3+DJ1=100,$BW$9*Supuestos!$C$44,0))</f>
        <v>0</v>
      </c>
      <c r="GF104" s="1">
        <f>IF(Supuestos!$D$3+DK1&lt;100,$BW$9*Supuestos!$C$44,IF(Supuestos!$D$3+DK1=100,$BW$9*Supuestos!$C$44,0))</f>
        <v>0</v>
      </c>
      <c r="GG104" s="1">
        <f>IF(Supuestos!$D$3+DL1&lt;100,$BW$9*Supuestos!$C$44,IF(Supuestos!$D$3+DL1=100,$BW$9*Supuestos!$C$44,0))</f>
        <v>0</v>
      </c>
      <c r="GH104" s="1">
        <f>IF(Supuestos!$D$3+DM1&lt;100,$BW$9*Supuestos!$C$44,IF(Supuestos!$D$3+DM1=100,$BW$9*Supuestos!$C$44,0))</f>
        <v>0</v>
      </c>
      <c r="GI104" s="1">
        <f>IF(Supuestos!$D$3+DN1&lt;100,$BW$9*Supuestos!$C$44,IF(Supuestos!$D$3+DN1=100,$BW$9*Supuestos!$C$44,0))</f>
        <v>0</v>
      </c>
      <c r="GJ104" s="1">
        <f>IF(Supuestos!$D$3+DO1&lt;100,$BW$9*Supuestos!$C$44,IF(Supuestos!$D$3+DO1=100,$BW$9*Supuestos!$C$44,0))</f>
        <v>0</v>
      </c>
      <c r="GK104" s="1">
        <f>IF(Supuestos!$D$3+DP1&lt;100,$BW$9*Supuestos!$C$44,IF(Supuestos!$D$3+DP1=100,$BW$9*Supuestos!$C$44,0))</f>
        <v>0</v>
      </c>
      <c r="GL104" s="1">
        <f>IF(Supuestos!$D$3+DQ1&lt;100,$BW$9*Supuestos!$C$44,IF(Supuestos!$D$3+DQ1=100,$BW$9*Supuestos!$C$44,0))</f>
        <v>0</v>
      </c>
      <c r="GM104" s="1">
        <f>IF(Supuestos!$D$3+DR1&lt;100,$BW$9*Supuestos!$C$44,IF(Supuestos!$D$3+DR1=100,$BW$9*Supuestos!$C$44,0))</f>
        <v>0</v>
      </c>
      <c r="GN104" s="1">
        <f>IF(Supuestos!$D$3+DS1&lt;100,$BW$9*Supuestos!$C$44,IF(Supuestos!$D$3+DS1=100,$BW$9*Supuestos!$C$44,0))</f>
        <v>0</v>
      </c>
      <c r="GO104" s="1">
        <f>IF(Supuestos!$D$3+DT1&lt;100,$BW$9*Supuestos!$C$44,IF(Supuestos!$D$3+DT1=100,$BW$9*Supuestos!$C$44,0))</f>
        <v>0</v>
      </c>
      <c r="GP104" s="1">
        <f>IF(Supuestos!$D$3+DU1&lt;100,$BW$9*Supuestos!$C$44,IF(Supuestos!$D$3+DU1=100,$BW$9*Supuestos!$C$44,0))</f>
        <v>0</v>
      </c>
      <c r="GQ104" s="1">
        <f>IF(Supuestos!$D$3+DV1&lt;100,$BW$9*Supuestos!$C$44,IF(Supuestos!$D$3+DV1=100,$BW$9*Supuestos!$C$44,0))</f>
        <v>0</v>
      </c>
      <c r="GR104" s="1">
        <f>IF(Supuestos!$D$3+DW1&lt;100,$BW$9*Supuestos!$C$44,IF(Supuestos!$D$3+DW1=100,$BW$9*Supuestos!$C$44,0))</f>
        <v>0</v>
      </c>
      <c r="GS104" s="1">
        <f>IF(Supuestos!$D$3+DX1&lt;100,$BW$9*Supuestos!$C$44,IF(Supuestos!$D$3+DX1=100,$BW$9*Supuestos!$C$44,0))</f>
        <v>0</v>
      </c>
      <c r="GT104" s="1">
        <f>IF(Supuestos!$D$3+DY1&lt;100,$BW$9*Supuestos!$C$44,IF(Supuestos!$D$3+DY1=100,$BW$9*Supuestos!$C$44,0))</f>
        <v>0</v>
      </c>
      <c r="GU104" s="1">
        <f>IF(Supuestos!$D$3+DZ1&lt;100,$BW$9*Supuestos!$C$44,IF(Supuestos!$D$3+DZ1=100,$BW$9*Supuestos!$C$44,0))</f>
        <v>0</v>
      </c>
      <c r="GV104" s="1">
        <f>IF(Supuestos!$D$3+EA1&lt;100,$BW$9*Supuestos!$C$44,IF(Supuestos!$D$3+EA1=100,$BW$9*Supuestos!$C$44,0))</f>
        <v>0</v>
      </c>
      <c r="GW104" s="1">
        <f>IF(Supuestos!$D$3+EB1&lt;100,$BW$9*Supuestos!$C$44,IF(Supuestos!$D$3+EB1=100,$BW$9*Supuestos!$C$44,0))</f>
        <v>0</v>
      </c>
      <c r="GX104" s="1">
        <f>IF(Supuestos!$D$3+EC1&lt;100,$BW$9*Supuestos!$C$44,IF(Supuestos!$D$3+EC1=100,$BW$9*Supuestos!$C$44,0))</f>
        <v>0</v>
      </c>
      <c r="GY104" s="1">
        <f>IF(Supuestos!$D$3+ED1&lt;100,$BW$9*Supuestos!$C$44,IF(Supuestos!$D$3+ED1=100,$BW$9*Supuestos!$C$44,0))</f>
        <v>0</v>
      </c>
      <c r="GZ104" s="1">
        <f>IF(Supuestos!$D$3+EE1&lt;100,$BW$9*Supuestos!$C$44,IF(Supuestos!$D$3+EE1=100,$BW$9*Supuestos!$C$44,0))</f>
        <v>0</v>
      </c>
      <c r="HA104" s="1">
        <f>IF(Supuestos!$D$3+EF1&lt;100,$BW$9*Supuestos!$C$44,IF(Supuestos!$D$3+EF1=100,$BW$9*Supuestos!$C$44,0))</f>
        <v>0</v>
      </c>
      <c r="HB104" s="1">
        <f>IF(Supuestos!$D$3+EG1&lt;100,$BW$9*Supuestos!$C$44,IF(Supuestos!$D$3+EG1=100,$BW$9*Supuestos!$C$44,0))</f>
        <v>0</v>
      </c>
      <c r="HC104" s="1">
        <f>IF(Supuestos!$D$3+EH1&lt;100,$BW$9*Supuestos!$C$44,IF(Supuestos!$D$3+EH1=100,$BW$9*Supuestos!$C$44,0))</f>
        <v>0</v>
      </c>
      <c r="HD104" s="1">
        <f>IF(Supuestos!$D$3+EI1&lt;100,$BW$9*Supuestos!$C$44,IF(Supuestos!$D$3+EI1=100,$BW$9*Supuestos!$C$44,0))</f>
        <v>0</v>
      </c>
      <c r="HE104" s="1">
        <f>IF(Supuestos!$D$3+EJ1&lt;100,$BW$9*Supuestos!$C$44,IF(Supuestos!$D$3+EJ1=100,$BW$9*Supuestos!$C$44,0))</f>
        <v>0</v>
      </c>
      <c r="HF104" s="1">
        <f>IF(Supuestos!$D$3+EK1&lt;100,$BW$9*Supuestos!$C$44,IF(Supuestos!$D$3+EK1=100,$BW$9*Supuestos!$C$44,0))</f>
        <v>0</v>
      </c>
      <c r="HG104" s="1">
        <f>IF(Supuestos!$D$3+EL1&lt;100,$BW$9*Supuestos!$C$44,IF(Supuestos!$D$3+EL1=100,$BW$9*Supuestos!$C$44,0))</f>
        <v>0</v>
      </c>
      <c r="HH104" s="1">
        <f>IF(Supuestos!$D$3+EM1&lt;100,$BW$9*Supuestos!$C$44,IF(Supuestos!$D$3+EM1=100,$BW$9*Supuestos!$C$44,0))</f>
        <v>0</v>
      </c>
      <c r="HI104" s="1">
        <f>IF(Supuestos!$D$3+EN1&lt;100,$BW$9*Supuestos!$C$44,IF(Supuestos!$D$3+EN1=100,$BW$9*Supuestos!$C$44,0))</f>
        <v>0</v>
      </c>
      <c r="HJ104" s="1">
        <f>IF(Supuestos!$D$3+EO1&lt;100,$BW$9*Supuestos!$C$44,IF(Supuestos!$D$3+EO1=100,$BW$9*Supuestos!$C$44,0))</f>
        <v>0</v>
      </c>
      <c r="HK104" s="1">
        <f>IF(Supuestos!$D$3+EP1&lt;100,$BW$9*Supuestos!$C$44,IF(Supuestos!$D$3+EP1=100,$BW$9*Supuestos!$C$44,0))</f>
        <v>0</v>
      </c>
      <c r="HL104" s="1">
        <f>IF(Supuestos!$D$3+EQ1&lt;100,$BW$9*Supuestos!$C$44,IF(Supuestos!$D$3+EQ1=100,$BW$9*Supuestos!$C$44,0))</f>
        <v>0</v>
      </c>
      <c r="HM104" s="1">
        <f>IF(Supuestos!$D$3+ER1&lt;100,$BW$9*Supuestos!$C$44,IF(Supuestos!$D$3+ER1=100,$BW$9*Supuestos!$C$44,0))</f>
        <v>0</v>
      </c>
      <c r="HN104" s="1">
        <f>IF(Supuestos!$D$3+ES1&lt;100,$BW$9*Supuestos!$C$44,IF(Supuestos!$D$3+ES1=100,$BW$9*Supuestos!$C$44,0))</f>
        <v>0</v>
      </c>
      <c r="HO104" s="1">
        <f>IF(Supuestos!$D$3+ET1&lt;100,$BW$9*Supuestos!$C$44,IF(Supuestos!$D$3+ET1=100,$BW$9*Supuestos!$C$44,0))</f>
        <v>0</v>
      </c>
      <c r="HP104" s="1">
        <f>IF(Supuestos!$D$3+EU1&lt;100,$BW$9*Supuestos!$C$44,IF(Supuestos!$D$3+EU1=100,$BW$9*Supuestos!$C$44,0))</f>
        <v>0</v>
      </c>
      <c r="HQ104" s="1">
        <f>IF(Supuestos!$D$3+EV1&lt;100,$BW$9*Supuestos!$C$44,IF(Supuestos!$D$3+EV1=100,$BW$9*Supuestos!$C$44,0))</f>
        <v>0</v>
      </c>
      <c r="HR104" s="1">
        <f>IF(Supuestos!$D$3+EW1&lt;100,$BW$9*Supuestos!$C$44,IF(Supuestos!$D$3+EW1=100,$BW$9*Supuestos!$C$44,0))</f>
        <v>0</v>
      </c>
      <c r="HS104" s="1">
        <f>IF(Supuestos!$D$3+EX1&lt;100,$BW$9*Supuestos!$C$44,IF(Supuestos!$D$3+EX1=100,$BW$9*Supuestos!$C$44,0))</f>
        <v>0</v>
      </c>
      <c r="HT104" s="1">
        <f>IF(Supuestos!$D$3+EY1&lt;100,$BW$9*Supuestos!$C$44,IF(Supuestos!$D$3+EY1=100,$BW$9*Supuestos!$C$44,0))</f>
        <v>0</v>
      </c>
      <c r="HU104" s="1">
        <f>IF(Supuestos!$D$3+EZ1&lt;100,$BW$9*Supuestos!$C$44,IF(Supuestos!$D$3+EZ1=100,$BW$9*Supuestos!$C$44,0))</f>
        <v>0</v>
      </c>
      <c r="HV104" s="1">
        <f>IF(Supuestos!$D$3+FA1&lt;100,$BW$9*Supuestos!$C$44,IF(Supuestos!$D$3+FA1=100,$BW$9*Supuestos!$C$44,0))</f>
        <v>0</v>
      </c>
      <c r="HW104" s="1">
        <f>IF(Supuestos!$D$3+FB1&lt;100,$BW$9*Supuestos!$C$44,IF(Supuestos!$D$3+FB1=100,$BW$9*Supuestos!$C$44,0))</f>
        <v>0</v>
      </c>
      <c r="HX104" s="1">
        <f>IF(Supuestos!$D$3+FC1&lt;100,$BW$9*Supuestos!$C$44,IF(Supuestos!$D$3+FC1=100,$BW$9*Supuestos!$C$44,0))</f>
        <v>0</v>
      </c>
      <c r="HY104" s="1">
        <f>IF(Supuestos!$D$3+FD1&lt;100,$BW$9*Supuestos!$C$44,IF(Supuestos!$D$3+FD1=100,$BW$9*Supuestos!$C$44,0))</f>
        <v>0</v>
      </c>
      <c r="HZ104" s="1">
        <f>IF(Supuestos!$D$3+FE1&lt;100,$BW$9*Supuestos!$C$44,IF(Supuestos!$D$3+FE1=100,$BW$9*Supuestos!$C$44,0))</f>
        <v>0</v>
      </c>
      <c r="IA104" s="1">
        <f>IF(Supuestos!$D$3+FF1&lt;100,$BW$9*Supuestos!$C$44,IF(Supuestos!$D$3+FF1=100,$BW$9*Supuestos!$C$44,0))</f>
        <v>0</v>
      </c>
      <c r="IB104" s="1">
        <f>IF(Supuestos!$D$3+FG1&lt;100,$BW$9*Supuestos!$C$44,IF(Supuestos!$D$3+FG1=100,$BW$9*Supuestos!$C$44,0))</f>
        <v>0</v>
      </c>
      <c r="IC104" s="1">
        <f>IF(Supuestos!$D$3+FH1&lt;100,$BW$9*Supuestos!$C$44,IF(Supuestos!$D$3+FH1=100,$BW$9*Supuestos!$C$44,0))</f>
        <v>0</v>
      </c>
      <c r="ID104" s="1">
        <f>IF(Supuestos!$D$3+FI1&lt;100,$BW$9*Supuestos!$C$44,IF(Supuestos!$D$3+FI1=100,$BW$9*Supuestos!$C$44,0))</f>
        <v>0</v>
      </c>
      <c r="IE104" s="1">
        <f>IF(Supuestos!$D$3+FJ1&lt;100,$BW$9*Supuestos!$C$44,IF(Supuestos!$D$3+FJ1=100,$BW$9*Supuestos!$C$44,0))</f>
        <v>0</v>
      </c>
      <c r="IF104" s="1">
        <f>IF(Supuestos!$D$3+FK1&lt;100,$BW$9*Supuestos!$C$44,IF(Supuestos!$D$3+FK1=100,$BW$9*Supuestos!$C$44,0))</f>
        <v>0</v>
      </c>
      <c r="IG104" s="1">
        <f>IF(Supuestos!$D$3+FL1&lt;100,$BW$9*Supuestos!$C$44,IF(Supuestos!$D$3+FL1=100,$BW$9*Supuestos!$C$44,0))</f>
        <v>0</v>
      </c>
      <c r="IH104" s="1">
        <f>IF(Supuestos!$D$3+FM1&lt;100,$BW$9*Supuestos!$C$44,IF(Supuestos!$D$3+FM1=100,$BW$9*Supuestos!$C$44,0))</f>
        <v>0</v>
      </c>
      <c r="II104" s="1">
        <f>IF(Supuestos!$D$3+FN1&lt;100,$BW$9*Supuestos!$C$44,IF(Supuestos!$D$3+FN1=100,$BW$9*Supuestos!$C$44,0))</f>
        <v>0</v>
      </c>
      <c r="IJ104" s="1">
        <f>IF(Supuestos!$D$3+FO1&lt;100,$BW$9*Supuestos!$C$44,IF(Supuestos!$D$3+FO1=100,$BW$9*Supuestos!$C$44,0))</f>
        <v>0</v>
      </c>
      <c r="IK104" s="1">
        <f>IF(Supuestos!$D$3+FP1&lt;100,$BW$9*Supuestos!$C$44,IF(Supuestos!$D$3+FP1=100,$BW$9*Supuestos!$C$44,0))</f>
        <v>0</v>
      </c>
      <c r="IL104" s="1">
        <f>IF(Supuestos!$D$3+FQ1&lt;100,$BW$9*Supuestos!$C$44,IF(Supuestos!$D$3+FQ1=100,$BW$9*Supuestos!$C$44,0))</f>
        <v>0</v>
      </c>
    </row>
    <row r="105" spans="1:262" x14ac:dyDescent="0.35">
      <c r="A105" s="128">
        <v>74</v>
      </c>
      <c r="BW105" s="129"/>
      <c r="BX105" s="1">
        <f>BX$9*Supuestos!$D$3*Supuestos!$C$44</f>
        <v>0</v>
      </c>
      <c r="BY105" s="1">
        <f>IF(Supuestos!$D$3+C1&lt;100,$BX$9*Supuestos!$C$44,IF(Supuestos!$D$3+C1=100,$BX$9*Supuestos!$C$44,0))</f>
        <v>0</v>
      </c>
      <c r="BZ105" s="1">
        <f>IF(Supuestos!$D$3+D1&lt;100,$BX$9*Supuestos!$C$44,IF(Supuestos!$D$3+D1=100,$BX$9*Supuestos!$C$44,0))</f>
        <v>0</v>
      </c>
      <c r="CA105" s="1">
        <f>IF(Supuestos!$D$3+E1&lt;100,$BX$9*Supuestos!$C$44,IF(Supuestos!$D$3+E1=100,$BX$9*Supuestos!$C$44,0))</f>
        <v>0</v>
      </c>
      <c r="CB105" s="1">
        <f>IF(Supuestos!$D$3+F1&lt;100,$BX$9*Supuestos!$C$44,IF(Supuestos!$D$3+F1=100,$BX$9*Supuestos!$C$44,0))</f>
        <v>0</v>
      </c>
      <c r="CC105" s="1">
        <f>IF(Supuestos!$D$3+G1&lt;100,$BX$9*Supuestos!$C$44,IF(Supuestos!$D$3+G1=100,$BX$9*Supuestos!$C$44,0))</f>
        <v>0</v>
      </c>
      <c r="CD105" s="1">
        <f>IF(Supuestos!$D$3+H1&lt;100,$BX$9*Supuestos!$C$44,IF(Supuestos!$D$3+H1=100,$BX$9*Supuestos!$C$44,0))</f>
        <v>0</v>
      </c>
      <c r="CE105" s="1">
        <f>IF(Supuestos!$D$3+I1&lt;100,$BX$9*Supuestos!$C$44,IF(Supuestos!$D$3+I1=100,$BX$9*Supuestos!$C$44,0))</f>
        <v>0</v>
      </c>
      <c r="CF105" s="1">
        <f>IF(Supuestos!$D$3+J1&lt;100,$BX$9*Supuestos!$C$44,IF(Supuestos!$D$3+J1=100,$BX$9*Supuestos!$C$44,0))</f>
        <v>0</v>
      </c>
      <c r="CG105" s="1">
        <f>IF(Supuestos!$D$3+K1&lt;100,$BX$9*Supuestos!$C$44,IF(Supuestos!$D$3+K1=100,$BX$9*Supuestos!$C$44,0))</f>
        <v>0</v>
      </c>
      <c r="CH105" s="1">
        <f>IF(Supuestos!$D$3+L1&lt;100,$BX$9*Supuestos!$C$44,IF(Supuestos!$D$3+L1=100,$BX$9*Supuestos!$C$44,0))</f>
        <v>0</v>
      </c>
      <c r="CI105" s="1">
        <f>IF(Supuestos!$D$3+M1&lt;100,$BX$9*Supuestos!$C$44,IF(Supuestos!$D$3+M1=100,$BX$9*Supuestos!$C$44,0))</f>
        <v>0</v>
      </c>
      <c r="CJ105" s="1">
        <f>IF(Supuestos!$D$3+N1&lt;100,$BX$9*Supuestos!$C$44,IF(Supuestos!$D$3+N1=100,$BX$9*Supuestos!$C$44,0))</f>
        <v>0</v>
      </c>
      <c r="CK105" s="1">
        <f>IF(Supuestos!$D$3+O1&lt;100,$BX$9*Supuestos!$C$44,IF(Supuestos!$D$3+O1=100,$BX$9*Supuestos!$C$44,0))</f>
        <v>0</v>
      </c>
      <c r="CL105" s="1">
        <f>IF(Supuestos!$D$3+P1&lt;100,$BX$9*Supuestos!$C$44,IF(Supuestos!$D$3+P1=100,$BX$9*Supuestos!$C$44,0))</f>
        <v>0</v>
      </c>
      <c r="CM105" s="1">
        <f>IF(Supuestos!$D$3+Q1&lt;100,$BX$9*Supuestos!$C$44,IF(Supuestos!$D$3+Q1=100,$BX$9*Supuestos!$C$44,0))</f>
        <v>0</v>
      </c>
      <c r="CN105" s="1">
        <f>IF(Supuestos!$D$3+R1&lt;100,$BX$9*Supuestos!$C$44,IF(Supuestos!$D$3+R1=100,$BX$9*Supuestos!$C$44,0))</f>
        <v>0</v>
      </c>
      <c r="CO105" s="1">
        <f>IF(Supuestos!$D$3+S1&lt;100,$BX$9*Supuestos!$C$44,IF(Supuestos!$D$3+S1=100,$BX$9*Supuestos!$C$44,0))</f>
        <v>0</v>
      </c>
      <c r="CP105" s="1">
        <f>IF(Supuestos!$D$3+T1&lt;100,$BX$9*Supuestos!$C$44,IF(Supuestos!$D$3+T1=100,$BX$9*Supuestos!$C$44,0))</f>
        <v>0</v>
      </c>
      <c r="CQ105" s="1">
        <f>IF(Supuestos!$D$3+U1&lt;100,$BX$9*Supuestos!$C$44,IF(Supuestos!$D$3+U1=100,$BX$9*Supuestos!$C$44,0))</f>
        <v>0</v>
      </c>
      <c r="CR105" s="1">
        <f>IF(Supuestos!$D$3+V1&lt;100,$BX$9*Supuestos!$C$44,IF(Supuestos!$D$3+V1=100,$BX$9*Supuestos!$C$44,0))</f>
        <v>0</v>
      </c>
      <c r="CS105" s="1">
        <f>IF(Supuestos!$D$3+W1&lt;100,$BX$9*Supuestos!$C$44,IF(Supuestos!$D$3+W1=100,$BX$9*Supuestos!$C$44,0))</f>
        <v>0</v>
      </c>
      <c r="CT105" s="1">
        <f>IF(Supuestos!$D$3+X1&lt;100,$BX$9*Supuestos!$C$44,IF(Supuestos!$D$3+X1=100,$BX$9*Supuestos!$C$44,0))</f>
        <v>0</v>
      </c>
      <c r="CU105" s="1">
        <f>IF(Supuestos!$D$3+Y1&lt;100,$BX$9*Supuestos!$C$44,IF(Supuestos!$D$3+Y1=100,$BX$9*Supuestos!$C$44,0))</f>
        <v>0</v>
      </c>
      <c r="CV105" s="1">
        <f>IF(Supuestos!$D$3+Z1&lt;100,$BX$9*Supuestos!$C$44,IF(Supuestos!$D$3+Z1=100,$BX$9*Supuestos!$C$44,0))</f>
        <v>0</v>
      </c>
      <c r="CW105" s="1">
        <f>IF(Supuestos!$D$3+AA1&lt;100,$BX$9*Supuestos!$C$44,IF(Supuestos!$D$3+AA1=100,$BX$9*Supuestos!$C$44,0))</f>
        <v>0</v>
      </c>
      <c r="CX105" s="1">
        <f>IF(Supuestos!$D$3+AB1&lt;100,$BX$9*Supuestos!$C$44,IF(Supuestos!$D$3+AB1=100,$BX$9*Supuestos!$C$44,0))</f>
        <v>0</v>
      </c>
      <c r="EZ105" s="1">
        <f>IF(Supuestos!$D$3+CD1&lt;100,$BX$9*Supuestos!$C$44,IF(Supuestos!$D$3+CD1=100,$BX$9*Supuestos!$C$44,0))</f>
        <v>0</v>
      </c>
      <c r="FA105" s="1">
        <f>IF(Supuestos!$D$3+CE1&lt;100,$BX$9*Supuestos!$C$44,IF(Supuestos!$D$3+CE1=100,$BX$9*Supuestos!$C$44,0))</f>
        <v>0</v>
      </c>
      <c r="FB105" s="1">
        <f>IF(Supuestos!$D$3+CF1&lt;100,$BX$9*Supuestos!$C$44,IF(Supuestos!$D$3+CF1=100,$BX$9*Supuestos!$C$44,0))</f>
        <v>0</v>
      </c>
      <c r="FC105" s="1">
        <f>IF(Supuestos!$D$3+CG1&lt;100,$BX$9*Supuestos!$C$44,IF(Supuestos!$D$3+CG1=100,$BX$9*Supuestos!$C$44,0))</f>
        <v>0</v>
      </c>
      <c r="FD105" s="1">
        <f>IF(Supuestos!$D$3+CH1&lt;100,$BX$9*Supuestos!$C$44,IF(Supuestos!$D$3+CH1=100,$BX$9*Supuestos!$C$44,0))</f>
        <v>0</v>
      </c>
      <c r="FE105" s="1">
        <f>IF(Supuestos!$D$3+CI1&lt;100,$BX$9*Supuestos!$C$44,IF(Supuestos!$D$3+CI1=100,$BX$9*Supuestos!$C$44,0))</f>
        <v>0</v>
      </c>
      <c r="FF105" s="1">
        <f>IF(Supuestos!$D$3+CJ1&lt;100,$BX$9*Supuestos!$C$44,IF(Supuestos!$D$3+CJ1=100,$BX$9*Supuestos!$C$44,0))</f>
        <v>0</v>
      </c>
      <c r="FG105" s="1">
        <f>IF(Supuestos!$D$3+CK1&lt;100,$BX$9*Supuestos!$C$44,IF(Supuestos!$D$3+CK1=100,$BX$9*Supuestos!$C$44,0))</f>
        <v>0</v>
      </c>
      <c r="FH105" s="1">
        <f>IF(Supuestos!$D$3+CL1&lt;100,$BX$9*Supuestos!$C$44,IF(Supuestos!$D$3+CL1=100,$BX$9*Supuestos!$C$44,0))</f>
        <v>0</v>
      </c>
      <c r="FI105" s="1">
        <f>IF(Supuestos!$D$3+CM1&lt;100,$BX$9*Supuestos!$C$44,IF(Supuestos!$D$3+CM1=100,$BX$9*Supuestos!$C$44,0))</f>
        <v>0</v>
      </c>
      <c r="FJ105" s="1">
        <f>IF(Supuestos!$D$3+CN1&lt;100,$BX$9*Supuestos!$C$44,IF(Supuestos!$D$3+CN1=100,$BX$9*Supuestos!$C$44,0))</f>
        <v>0</v>
      </c>
      <c r="FK105" s="1">
        <f>IF(Supuestos!$D$3+CO1&lt;100,$BX$9*Supuestos!$C$44,IF(Supuestos!$D$3+CO1=100,$BX$9*Supuestos!$C$44,0))</f>
        <v>0</v>
      </c>
      <c r="FL105" s="1">
        <f>IF(Supuestos!$D$3+CP1&lt;100,$BX$9*Supuestos!$C$44,IF(Supuestos!$D$3+CP1=100,$BX$9*Supuestos!$C$44,0))</f>
        <v>0</v>
      </c>
      <c r="FM105" s="1">
        <f>IF(Supuestos!$D$3+CQ1&lt;100,$BX$9*Supuestos!$C$44,IF(Supuestos!$D$3+CQ1=100,$BX$9*Supuestos!$C$44,0))</f>
        <v>0</v>
      </c>
      <c r="FN105" s="1">
        <f>IF(Supuestos!$D$3+CR1&lt;100,$BX$9*Supuestos!$C$44,IF(Supuestos!$D$3+CR1=100,$BX$9*Supuestos!$C$44,0))</f>
        <v>0</v>
      </c>
      <c r="FO105" s="1">
        <f>IF(Supuestos!$D$3+CS1&lt;100,$BX$9*Supuestos!$C$44,IF(Supuestos!$D$3+CS1=100,$BX$9*Supuestos!$C$44,0))</f>
        <v>0</v>
      </c>
      <c r="FP105" s="1">
        <f>IF(Supuestos!$D$3+CT1&lt;100,$BX$9*Supuestos!$C$44,IF(Supuestos!$D$3+CT1=100,$BX$9*Supuestos!$C$44,0))</f>
        <v>0</v>
      </c>
      <c r="FQ105" s="1">
        <f>IF(Supuestos!$D$3+CU1&lt;100,$BX$9*Supuestos!$C$44,IF(Supuestos!$D$3+CU1=100,$BX$9*Supuestos!$C$44,0))</f>
        <v>0</v>
      </c>
      <c r="FR105" s="1">
        <f>IF(Supuestos!$D$3+CV1&lt;100,$BX$9*Supuestos!$C$44,IF(Supuestos!$D$3+CV1=100,$BX$9*Supuestos!$C$44,0))</f>
        <v>0</v>
      </c>
      <c r="FS105" s="1">
        <f>IF(Supuestos!$D$3+CW1&lt;100,$BX$9*Supuestos!$C$44,IF(Supuestos!$D$3+CW1=100,$BX$9*Supuestos!$C$44,0))</f>
        <v>0</v>
      </c>
      <c r="FT105" s="1">
        <f>IF(Supuestos!$D$3+CX1&lt;100,$BX$9*Supuestos!$C$44,IF(Supuestos!$D$3+CX1=100,$BX$9*Supuestos!$C$44,0))</f>
        <v>0</v>
      </c>
      <c r="FU105" s="1">
        <f>IF(Supuestos!$D$3+CY1&lt;100,$BX$9*Supuestos!$C$44,IF(Supuestos!$D$3+CY1=100,$BX$9*Supuestos!$C$44,0))</f>
        <v>0</v>
      </c>
      <c r="FV105" s="1">
        <f>IF(Supuestos!$D$3+CZ1&lt;100,$BX$9*Supuestos!$C$44,IF(Supuestos!$D$3+CZ1=100,$BX$9*Supuestos!$C$44,0))</f>
        <v>0</v>
      </c>
      <c r="FW105" s="1">
        <f>IF(Supuestos!$D$3+DA1&lt;100,$BX$9*Supuestos!$C$44,IF(Supuestos!$D$3+DA1=100,$BX$9*Supuestos!$C$44,0))</f>
        <v>0</v>
      </c>
      <c r="FX105" s="1">
        <f>IF(Supuestos!$D$3+DB1&lt;100,$BX$9*Supuestos!$C$44,IF(Supuestos!$D$3+DB1=100,$BX$9*Supuestos!$C$44,0))</f>
        <v>0</v>
      </c>
      <c r="FY105" s="1">
        <f>IF(Supuestos!$D$3+DC1&lt;100,$BX$9*Supuestos!$C$44,IF(Supuestos!$D$3+DC1=100,$BX$9*Supuestos!$C$44,0))</f>
        <v>0</v>
      </c>
      <c r="FZ105" s="1">
        <f>IF(Supuestos!$D$3+DD1&lt;100,$BX$9*Supuestos!$C$44,IF(Supuestos!$D$3+DD1=100,$BX$9*Supuestos!$C$44,0))</f>
        <v>0</v>
      </c>
      <c r="GA105" s="1">
        <f>IF(Supuestos!$D$3+DE1&lt;100,$BX$9*Supuestos!$C$44,IF(Supuestos!$D$3+DE1=100,$BX$9*Supuestos!$C$44,0))</f>
        <v>0</v>
      </c>
      <c r="GB105" s="1">
        <f>IF(Supuestos!$D$3+DF1&lt;100,$BX$9*Supuestos!$C$44,IF(Supuestos!$D$3+DF1=100,$BX$9*Supuestos!$C$44,0))</f>
        <v>0</v>
      </c>
      <c r="GC105" s="1">
        <f>IF(Supuestos!$D$3+DG1&lt;100,$BX$9*Supuestos!$C$44,IF(Supuestos!$D$3+DG1=100,$BX$9*Supuestos!$C$44,0))</f>
        <v>0</v>
      </c>
      <c r="GD105" s="1">
        <f>IF(Supuestos!$D$3+DH1&lt;100,$BX$9*Supuestos!$C$44,IF(Supuestos!$D$3+DH1=100,$BX$9*Supuestos!$C$44,0))</f>
        <v>0</v>
      </c>
      <c r="GE105" s="1">
        <f>IF(Supuestos!$D$3+DI1&lt;100,$BX$9*Supuestos!$C$44,IF(Supuestos!$D$3+DI1=100,$BX$9*Supuestos!$C$44,0))</f>
        <v>0</v>
      </c>
      <c r="GF105" s="1">
        <f>IF(Supuestos!$D$3+DJ1&lt;100,$BX$9*Supuestos!$C$44,IF(Supuestos!$D$3+DJ1=100,$BX$9*Supuestos!$C$44,0))</f>
        <v>0</v>
      </c>
      <c r="GG105" s="1">
        <f>IF(Supuestos!$D$3+DK1&lt;100,$BX$9*Supuestos!$C$44,IF(Supuestos!$D$3+DK1=100,$BX$9*Supuestos!$C$44,0))</f>
        <v>0</v>
      </c>
      <c r="GH105" s="1">
        <f>IF(Supuestos!$D$3+DL1&lt;100,$BX$9*Supuestos!$C$44,IF(Supuestos!$D$3+DL1=100,$BX$9*Supuestos!$C$44,0))</f>
        <v>0</v>
      </c>
      <c r="GI105" s="1">
        <f>IF(Supuestos!$D$3+DM1&lt;100,$BX$9*Supuestos!$C$44,IF(Supuestos!$D$3+DM1=100,$BX$9*Supuestos!$C$44,0))</f>
        <v>0</v>
      </c>
      <c r="GJ105" s="1">
        <f>IF(Supuestos!$D$3+DN1&lt;100,$BX$9*Supuestos!$C$44,IF(Supuestos!$D$3+DN1=100,$BX$9*Supuestos!$C$44,0))</f>
        <v>0</v>
      </c>
      <c r="GK105" s="1">
        <f>IF(Supuestos!$D$3+DO1&lt;100,$BX$9*Supuestos!$C$44,IF(Supuestos!$D$3+DO1=100,$BX$9*Supuestos!$C$44,0))</f>
        <v>0</v>
      </c>
      <c r="GL105" s="1">
        <f>IF(Supuestos!$D$3+DP1&lt;100,$BX$9*Supuestos!$C$44,IF(Supuestos!$D$3+DP1=100,$BX$9*Supuestos!$C$44,0))</f>
        <v>0</v>
      </c>
      <c r="GM105" s="1">
        <f>IF(Supuestos!$D$3+DQ1&lt;100,$BX$9*Supuestos!$C$44,IF(Supuestos!$D$3+DQ1=100,$BX$9*Supuestos!$C$44,0))</f>
        <v>0</v>
      </c>
      <c r="GN105" s="1">
        <f>IF(Supuestos!$D$3+DR1&lt;100,$BX$9*Supuestos!$C$44,IF(Supuestos!$D$3+DR1=100,$BX$9*Supuestos!$C$44,0))</f>
        <v>0</v>
      </c>
      <c r="GO105" s="1">
        <f>IF(Supuestos!$D$3+DS1&lt;100,$BX$9*Supuestos!$C$44,IF(Supuestos!$D$3+DS1=100,$BX$9*Supuestos!$C$44,0))</f>
        <v>0</v>
      </c>
      <c r="GP105" s="1">
        <f>IF(Supuestos!$D$3+DT1&lt;100,$BX$9*Supuestos!$C$44,IF(Supuestos!$D$3+DT1=100,$BX$9*Supuestos!$C$44,0))</f>
        <v>0</v>
      </c>
      <c r="GQ105" s="1">
        <f>IF(Supuestos!$D$3+DU1&lt;100,$BX$9*Supuestos!$C$44,IF(Supuestos!$D$3+DU1=100,$BX$9*Supuestos!$C$44,0))</f>
        <v>0</v>
      </c>
      <c r="GR105" s="1">
        <f>IF(Supuestos!$D$3+DV1&lt;100,$BX$9*Supuestos!$C$44,IF(Supuestos!$D$3+DV1=100,$BX$9*Supuestos!$C$44,0))</f>
        <v>0</v>
      </c>
      <c r="GS105" s="1">
        <f>IF(Supuestos!$D$3+DW1&lt;100,$BX$9*Supuestos!$C$44,IF(Supuestos!$D$3+DW1=100,$BX$9*Supuestos!$C$44,0))</f>
        <v>0</v>
      </c>
      <c r="GT105" s="1">
        <f>IF(Supuestos!$D$3+DX1&lt;100,$BX$9*Supuestos!$C$44,IF(Supuestos!$D$3+DX1=100,$BX$9*Supuestos!$C$44,0))</f>
        <v>0</v>
      </c>
      <c r="GU105" s="1">
        <f>IF(Supuestos!$D$3+DY1&lt;100,$BX$9*Supuestos!$C$44,IF(Supuestos!$D$3+DY1=100,$BX$9*Supuestos!$C$44,0))</f>
        <v>0</v>
      </c>
      <c r="GV105" s="1">
        <f>IF(Supuestos!$D$3+DZ1&lt;100,$BX$9*Supuestos!$C$44,IF(Supuestos!$D$3+DZ1=100,$BX$9*Supuestos!$C$44,0))</f>
        <v>0</v>
      </c>
      <c r="GW105" s="1">
        <f>IF(Supuestos!$D$3+EA1&lt;100,$BX$9*Supuestos!$C$44,IF(Supuestos!$D$3+EA1=100,$BX$9*Supuestos!$C$44,0))</f>
        <v>0</v>
      </c>
      <c r="GX105" s="1">
        <f>IF(Supuestos!$D$3+EB1&lt;100,$BX$9*Supuestos!$C$44,IF(Supuestos!$D$3+EB1=100,$BX$9*Supuestos!$C$44,0))</f>
        <v>0</v>
      </c>
      <c r="GY105" s="1">
        <f>IF(Supuestos!$D$3+EC1&lt;100,$BX$9*Supuestos!$C$44,IF(Supuestos!$D$3+EC1=100,$BX$9*Supuestos!$C$44,0))</f>
        <v>0</v>
      </c>
      <c r="GZ105" s="1">
        <f>IF(Supuestos!$D$3+ED1&lt;100,$BX$9*Supuestos!$C$44,IF(Supuestos!$D$3+ED1=100,$BX$9*Supuestos!$C$44,0))</f>
        <v>0</v>
      </c>
      <c r="HA105" s="1">
        <f>IF(Supuestos!$D$3+EE1&lt;100,$BX$9*Supuestos!$C$44,IF(Supuestos!$D$3+EE1=100,$BX$9*Supuestos!$C$44,0))</f>
        <v>0</v>
      </c>
      <c r="HB105" s="1">
        <f>IF(Supuestos!$D$3+EF1&lt;100,$BX$9*Supuestos!$C$44,IF(Supuestos!$D$3+EF1=100,$BX$9*Supuestos!$C$44,0))</f>
        <v>0</v>
      </c>
      <c r="HC105" s="1">
        <f>IF(Supuestos!$D$3+EG1&lt;100,$BX$9*Supuestos!$C$44,IF(Supuestos!$D$3+EG1=100,$BX$9*Supuestos!$C$44,0))</f>
        <v>0</v>
      </c>
      <c r="HD105" s="1">
        <f>IF(Supuestos!$D$3+EH1&lt;100,$BX$9*Supuestos!$C$44,IF(Supuestos!$D$3+EH1=100,$BX$9*Supuestos!$C$44,0))</f>
        <v>0</v>
      </c>
      <c r="HE105" s="1">
        <f>IF(Supuestos!$D$3+EI1&lt;100,$BX$9*Supuestos!$C$44,IF(Supuestos!$D$3+EI1=100,$BX$9*Supuestos!$C$44,0))</f>
        <v>0</v>
      </c>
      <c r="HF105" s="1">
        <f>IF(Supuestos!$D$3+EJ1&lt;100,$BX$9*Supuestos!$C$44,IF(Supuestos!$D$3+EJ1=100,$BX$9*Supuestos!$C$44,0))</f>
        <v>0</v>
      </c>
      <c r="HG105" s="1">
        <f>IF(Supuestos!$D$3+EK1&lt;100,$BX$9*Supuestos!$C$44,IF(Supuestos!$D$3+EK1=100,$BX$9*Supuestos!$C$44,0))</f>
        <v>0</v>
      </c>
      <c r="HH105" s="1">
        <f>IF(Supuestos!$D$3+EL1&lt;100,$BX$9*Supuestos!$C$44,IF(Supuestos!$D$3+EL1=100,$BX$9*Supuestos!$C$44,0))</f>
        <v>0</v>
      </c>
      <c r="HI105" s="1">
        <f>IF(Supuestos!$D$3+EM1&lt;100,$BX$9*Supuestos!$C$44,IF(Supuestos!$D$3+EM1=100,$BX$9*Supuestos!$C$44,0))</f>
        <v>0</v>
      </c>
      <c r="HJ105" s="1">
        <f>IF(Supuestos!$D$3+EN1&lt;100,$BX$9*Supuestos!$C$44,IF(Supuestos!$D$3+EN1=100,$BX$9*Supuestos!$C$44,0))</f>
        <v>0</v>
      </c>
      <c r="HK105" s="1">
        <f>IF(Supuestos!$D$3+EO1&lt;100,$BX$9*Supuestos!$C$44,IF(Supuestos!$D$3+EO1=100,$BX$9*Supuestos!$C$44,0))</f>
        <v>0</v>
      </c>
      <c r="HL105" s="1">
        <f>IF(Supuestos!$D$3+EP1&lt;100,$BX$9*Supuestos!$C$44,IF(Supuestos!$D$3+EP1=100,$BX$9*Supuestos!$C$44,0))</f>
        <v>0</v>
      </c>
      <c r="HM105" s="1">
        <f>IF(Supuestos!$D$3+EQ1&lt;100,$BX$9*Supuestos!$C$44,IF(Supuestos!$D$3+EQ1=100,$BX$9*Supuestos!$C$44,0))</f>
        <v>0</v>
      </c>
      <c r="HN105" s="1">
        <f>IF(Supuestos!$D$3+ER1&lt;100,$BX$9*Supuestos!$C$44,IF(Supuestos!$D$3+ER1=100,$BX$9*Supuestos!$C$44,0))</f>
        <v>0</v>
      </c>
      <c r="HO105" s="1">
        <f>IF(Supuestos!$D$3+ES1&lt;100,$BX$9*Supuestos!$C$44,IF(Supuestos!$D$3+ES1=100,$BX$9*Supuestos!$C$44,0))</f>
        <v>0</v>
      </c>
      <c r="HP105" s="1">
        <f>IF(Supuestos!$D$3+ET1&lt;100,$BX$9*Supuestos!$C$44,IF(Supuestos!$D$3+ET1=100,$BX$9*Supuestos!$C$44,0))</f>
        <v>0</v>
      </c>
      <c r="HQ105" s="1">
        <f>IF(Supuestos!$D$3+EU1&lt;100,$BX$9*Supuestos!$C$44,IF(Supuestos!$D$3+EU1=100,$BX$9*Supuestos!$C$44,0))</f>
        <v>0</v>
      </c>
      <c r="HR105" s="1">
        <f>IF(Supuestos!$D$3+EV1&lt;100,$BX$9*Supuestos!$C$44,IF(Supuestos!$D$3+EV1=100,$BX$9*Supuestos!$C$44,0))</f>
        <v>0</v>
      </c>
      <c r="HS105" s="1">
        <f>IF(Supuestos!$D$3+EW1&lt;100,$BX$9*Supuestos!$C$44,IF(Supuestos!$D$3+EW1=100,$BX$9*Supuestos!$C$44,0))</f>
        <v>0</v>
      </c>
      <c r="HT105" s="1">
        <f>IF(Supuestos!$D$3+EX1&lt;100,$BX$9*Supuestos!$C$44,IF(Supuestos!$D$3+EX1=100,$BX$9*Supuestos!$C$44,0))</f>
        <v>0</v>
      </c>
      <c r="HU105" s="1">
        <f>IF(Supuestos!$D$3+EY1&lt;100,$BX$9*Supuestos!$C$44,IF(Supuestos!$D$3+EY1=100,$BX$9*Supuestos!$C$44,0))</f>
        <v>0</v>
      </c>
      <c r="HV105" s="1">
        <f>IF(Supuestos!$D$3+EZ1&lt;100,$BX$9*Supuestos!$C$44,IF(Supuestos!$D$3+EZ1=100,$BX$9*Supuestos!$C$44,0))</f>
        <v>0</v>
      </c>
      <c r="HW105" s="1">
        <f>IF(Supuestos!$D$3+FA1&lt;100,$BX$9*Supuestos!$C$44,IF(Supuestos!$D$3+FA1=100,$BX$9*Supuestos!$C$44,0))</f>
        <v>0</v>
      </c>
      <c r="HX105" s="1">
        <f>IF(Supuestos!$D$3+FB1&lt;100,$BX$9*Supuestos!$C$44,IF(Supuestos!$D$3+FB1=100,$BX$9*Supuestos!$C$44,0))</f>
        <v>0</v>
      </c>
      <c r="HY105" s="1">
        <f>IF(Supuestos!$D$3+FC1&lt;100,$BX$9*Supuestos!$C$44,IF(Supuestos!$D$3+FC1=100,$BX$9*Supuestos!$C$44,0))</f>
        <v>0</v>
      </c>
      <c r="HZ105" s="1">
        <f>IF(Supuestos!$D$3+FD1&lt;100,$BX$9*Supuestos!$C$44,IF(Supuestos!$D$3+FD1=100,$BX$9*Supuestos!$C$44,0))</f>
        <v>0</v>
      </c>
      <c r="IA105" s="1">
        <f>IF(Supuestos!$D$3+FE1&lt;100,$BX$9*Supuestos!$C$44,IF(Supuestos!$D$3+FE1=100,$BX$9*Supuestos!$C$44,0))</f>
        <v>0</v>
      </c>
      <c r="IB105" s="1">
        <f>IF(Supuestos!$D$3+FF1&lt;100,$BX$9*Supuestos!$C$44,IF(Supuestos!$D$3+FF1=100,$BX$9*Supuestos!$C$44,0))</f>
        <v>0</v>
      </c>
      <c r="IC105" s="1">
        <f>IF(Supuestos!$D$3+FG1&lt;100,$BX$9*Supuestos!$C$44,IF(Supuestos!$D$3+FG1=100,$BX$9*Supuestos!$C$44,0))</f>
        <v>0</v>
      </c>
      <c r="ID105" s="1">
        <f>IF(Supuestos!$D$3+FH1&lt;100,$BX$9*Supuestos!$C$44,IF(Supuestos!$D$3+FH1=100,$BX$9*Supuestos!$C$44,0))</f>
        <v>0</v>
      </c>
      <c r="IE105" s="1">
        <f>IF(Supuestos!$D$3+FI1&lt;100,$BX$9*Supuestos!$C$44,IF(Supuestos!$D$3+FI1=100,$BX$9*Supuestos!$C$44,0))</f>
        <v>0</v>
      </c>
      <c r="IF105" s="1">
        <f>IF(Supuestos!$D$3+FJ1&lt;100,$BX$9*Supuestos!$C$44,IF(Supuestos!$D$3+FJ1=100,$BX$9*Supuestos!$C$44,0))</f>
        <v>0</v>
      </c>
      <c r="IG105" s="1">
        <f>IF(Supuestos!$D$3+FK1&lt;100,$BX$9*Supuestos!$C$44,IF(Supuestos!$D$3+FK1=100,$BX$9*Supuestos!$C$44,0))</f>
        <v>0</v>
      </c>
      <c r="IH105" s="1">
        <f>IF(Supuestos!$D$3+FL1&lt;100,$BX$9*Supuestos!$C$44,IF(Supuestos!$D$3+FL1=100,$BX$9*Supuestos!$C$44,0))</f>
        <v>0</v>
      </c>
      <c r="II105" s="1">
        <f>IF(Supuestos!$D$3+FM1&lt;100,$BX$9*Supuestos!$C$44,IF(Supuestos!$D$3+FM1=100,$BX$9*Supuestos!$C$44,0))</f>
        <v>0</v>
      </c>
      <c r="IJ105" s="1">
        <f>IF(Supuestos!$D$3+FN1&lt;100,$BX$9*Supuestos!$C$44,IF(Supuestos!$D$3+FN1=100,$BX$9*Supuestos!$C$44,0))</f>
        <v>0</v>
      </c>
      <c r="IK105" s="1">
        <f>IF(Supuestos!$D$3+FO1&lt;100,$BX$9*Supuestos!$C$44,IF(Supuestos!$D$3+FO1=100,$BX$9*Supuestos!$C$44,0))</f>
        <v>0</v>
      </c>
      <c r="IL105" s="1">
        <f>IF(Supuestos!$D$3+FP1&lt;100,$BX$9*Supuestos!$C$44,IF(Supuestos!$D$3+FP1=100,$BX$9*Supuestos!$C$44,0))</f>
        <v>0</v>
      </c>
      <c r="IM105" s="1">
        <f>IF(Supuestos!$D$3+FQ1&lt;100,$BX$9*Supuestos!$C$44,IF(Supuestos!$D$3+FQ1=100,$BX$9*Supuestos!$C$44,0))</f>
        <v>0</v>
      </c>
      <c r="IN105" s="1">
        <f>IF(Supuestos!$D$3+FR1&lt;100,$BX$9*Supuestos!$C$44,IF(Supuestos!$D$3+FR1=100,$BX$9*Supuestos!$C$44,0))</f>
        <v>0</v>
      </c>
    </row>
    <row r="106" spans="1:262" x14ac:dyDescent="0.35">
      <c r="A106" s="128">
        <v>75</v>
      </c>
      <c r="BX106" s="129"/>
      <c r="BY106" s="1">
        <f>BY$9*Supuestos!$D$3*Supuestos!$C$44</f>
        <v>0</v>
      </c>
      <c r="BZ106" s="1">
        <f>IF(Supuestos!$D$3+C1&lt;100,$BY$9*Supuestos!$C$44,IF(Supuestos!$D$3+C1=100,$BY$9*Supuestos!$C$44,0))</f>
        <v>0</v>
      </c>
      <c r="CA106" s="1">
        <f>IF(Supuestos!$D$3+D1&lt;100,$BY$9*Supuestos!$C$44,IF(Supuestos!$D$3+D1=100,$BY$9*Supuestos!$C$44,0))</f>
        <v>0</v>
      </c>
      <c r="CB106" s="1">
        <f>IF(Supuestos!$D$3+E1&lt;100,$BY$9*Supuestos!$C$44,IF(Supuestos!$D$3+E1=100,$BY$9*Supuestos!$C$44,0))</f>
        <v>0</v>
      </c>
      <c r="CC106" s="1">
        <f>IF(Supuestos!$D$3+F1&lt;100,$BY$9*Supuestos!$C$44,IF(Supuestos!$D$3+F1=100,$BY$9*Supuestos!$C$44,0))</f>
        <v>0</v>
      </c>
      <c r="CD106" s="1">
        <f>IF(Supuestos!$D$3+G1&lt;100,$BY$9*Supuestos!$C$44,IF(Supuestos!$D$3+G1=100,$BY$9*Supuestos!$C$44,0))</f>
        <v>0</v>
      </c>
      <c r="CE106" s="1">
        <f>IF(Supuestos!$D$3+H1&lt;100,$BY$9*Supuestos!$C$44,IF(Supuestos!$D$3+H1=100,$BY$9*Supuestos!$C$44,0))</f>
        <v>0</v>
      </c>
      <c r="CF106" s="1">
        <f>IF(Supuestos!$D$3+I1&lt;100,$BY$9*Supuestos!$C$44,IF(Supuestos!$D$3+I1=100,$BY$9*Supuestos!$C$44,0))</f>
        <v>0</v>
      </c>
      <c r="CG106" s="1">
        <f>IF(Supuestos!$D$3+J1&lt;100,$BY$9*Supuestos!$C$44,IF(Supuestos!$D$3+J1=100,$BY$9*Supuestos!$C$44,0))</f>
        <v>0</v>
      </c>
      <c r="CH106" s="1">
        <f>IF(Supuestos!$D$3+K1&lt;100,$BY$9*Supuestos!$C$44,IF(Supuestos!$D$3+K1=100,$BY$9*Supuestos!$C$44,0))</f>
        <v>0</v>
      </c>
      <c r="CI106" s="1">
        <f>IF(Supuestos!$D$3+L1&lt;100,$BY$9*Supuestos!$C$44,IF(Supuestos!$D$3+L1=100,$BY$9*Supuestos!$C$44,0))</f>
        <v>0</v>
      </c>
      <c r="CJ106" s="1">
        <f>IF(Supuestos!$D$3+M1&lt;100,$BY$9*Supuestos!$C$44,IF(Supuestos!$D$3+M1=100,$BY$9*Supuestos!$C$44,0))</f>
        <v>0</v>
      </c>
      <c r="CK106" s="1">
        <f>IF(Supuestos!$D$3+N1&lt;100,$BY$9*Supuestos!$C$44,IF(Supuestos!$D$3+N1=100,$BY$9*Supuestos!$C$44,0))</f>
        <v>0</v>
      </c>
      <c r="CL106" s="1">
        <f>IF(Supuestos!$D$3+O1&lt;100,$BY$9*Supuestos!$C$44,IF(Supuestos!$D$3+O1=100,$BY$9*Supuestos!$C$44,0))</f>
        <v>0</v>
      </c>
      <c r="CM106" s="1">
        <f>IF(Supuestos!$D$3+P1&lt;100,$BY$9*Supuestos!$C$44,IF(Supuestos!$D$3+P1=100,$BY$9*Supuestos!$C$44,0))</f>
        <v>0</v>
      </c>
      <c r="CN106" s="1">
        <f>IF(Supuestos!$D$3+Q1&lt;100,$BY$9*Supuestos!$C$44,IF(Supuestos!$D$3+Q1=100,$BY$9*Supuestos!$C$44,0))</f>
        <v>0</v>
      </c>
      <c r="CO106" s="1">
        <f>IF(Supuestos!$D$3+R1&lt;100,$BY$9*Supuestos!$C$44,IF(Supuestos!$D$3+R1=100,$BY$9*Supuestos!$C$44,0))</f>
        <v>0</v>
      </c>
      <c r="CP106" s="1">
        <f>IF(Supuestos!$D$3+S1&lt;100,$BY$9*Supuestos!$C$44,IF(Supuestos!$D$3+S1=100,$BY$9*Supuestos!$C$44,0))</f>
        <v>0</v>
      </c>
      <c r="CQ106" s="1">
        <f>IF(Supuestos!$D$3+T1&lt;100,$BY$9*Supuestos!$C$44,IF(Supuestos!$D$3+T1=100,$BY$9*Supuestos!$C$44,0))</f>
        <v>0</v>
      </c>
      <c r="CR106" s="1">
        <f>IF(Supuestos!$D$3+U1&lt;100,$BY$9*Supuestos!$C$44,IF(Supuestos!$D$3+U1=100,$BY$9*Supuestos!$C$44,0))</f>
        <v>0</v>
      </c>
      <c r="CS106" s="1">
        <f>IF(Supuestos!$D$3+V1&lt;100,$BY$9*Supuestos!$C$44,IF(Supuestos!$D$3+V1=100,$BY$9*Supuestos!$C$44,0))</f>
        <v>0</v>
      </c>
      <c r="CT106" s="1">
        <f>IF(Supuestos!$D$3+W1&lt;100,$BY$9*Supuestos!$C$44,IF(Supuestos!$D$3+W1=100,$BY$9*Supuestos!$C$44,0))</f>
        <v>0</v>
      </c>
      <c r="CU106" s="1">
        <f>IF(Supuestos!$D$3+X1&lt;100,$BY$9*Supuestos!$C$44,IF(Supuestos!$D$3+X1=100,$BY$9*Supuestos!$C$44,0))</f>
        <v>0</v>
      </c>
      <c r="CV106" s="1">
        <f>IF(Supuestos!$D$3+Y1&lt;100,$BY$9*Supuestos!$C$44,IF(Supuestos!$D$3+Y1=100,$BY$9*Supuestos!$C$44,0))</f>
        <v>0</v>
      </c>
      <c r="CW106" s="1">
        <f>IF(Supuestos!$D$3+Z1&lt;100,$BY$9*Supuestos!$C$44,IF(Supuestos!$D$3+Z1=100,$BY$9*Supuestos!$C$44,0))</f>
        <v>0</v>
      </c>
      <c r="CX106" s="1">
        <f>IF(Supuestos!$D$3+AA1&lt;100,$BY$9*Supuestos!$C$44,IF(Supuestos!$D$3+AA1=100,$BY$9*Supuestos!$C$44,0))</f>
        <v>0</v>
      </c>
      <c r="EZ106" s="1">
        <f>IF(Supuestos!$D$3+CC1&lt;100,$BY$9*Supuestos!$C$44,IF(Supuestos!$D$3+CC1=100,$BY$9*Supuestos!$C$44,0))</f>
        <v>0</v>
      </c>
      <c r="FA106" s="1">
        <f>IF(Supuestos!$D$3+CD1&lt;100,$BY$9*Supuestos!$C$44,IF(Supuestos!$D$3+CD1=100,$BY$9*Supuestos!$C$44,0))</f>
        <v>0</v>
      </c>
      <c r="FB106" s="1">
        <f>IF(Supuestos!$D$3+CE1&lt;100,$BY$9*Supuestos!$C$44,IF(Supuestos!$D$3+CE1=100,$BY$9*Supuestos!$C$44,0))</f>
        <v>0</v>
      </c>
      <c r="FC106" s="1">
        <f>IF(Supuestos!$D$3+CF1&lt;100,$BY$9*Supuestos!$C$44,IF(Supuestos!$D$3+CF1=100,$BY$9*Supuestos!$C$44,0))</f>
        <v>0</v>
      </c>
      <c r="FD106" s="1">
        <f>IF(Supuestos!$D$3+CG1&lt;100,$BY$9*Supuestos!$C$44,IF(Supuestos!$D$3+CG1=100,$BY$9*Supuestos!$C$44,0))</f>
        <v>0</v>
      </c>
      <c r="FE106" s="1">
        <f>IF(Supuestos!$D$3+CH1&lt;100,$BY$9*Supuestos!$C$44,IF(Supuestos!$D$3+CH1=100,$BY$9*Supuestos!$C$44,0))</f>
        <v>0</v>
      </c>
      <c r="FF106" s="1">
        <f>IF(Supuestos!$D$3+CI1&lt;100,$BY$9*Supuestos!$C$44,IF(Supuestos!$D$3+CI1=100,$BY$9*Supuestos!$C$44,0))</f>
        <v>0</v>
      </c>
      <c r="FG106" s="1">
        <f>IF(Supuestos!$D$3+CJ1&lt;100,$BY$9*Supuestos!$C$44,IF(Supuestos!$D$3+CJ1=100,$BY$9*Supuestos!$C$44,0))</f>
        <v>0</v>
      </c>
      <c r="FH106" s="1">
        <f>IF(Supuestos!$D$3+CK1&lt;100,$BY$9*Supuestos!$C$44,IF(Supuestos!$D$3+CK1=100,$BY$9*Supuestos!$C$44,0))</f>
        <v>0</v>
      </c>
      <c r="FI106" s="1">
        <f>IF(Supuestos!$D$3+CL1&lt;100,$BY$9*Supuestos!$C$44,IF(Supuestos!$D$3+CL1=100,$BY$9*Supuestos!$C$44,0))</f>
        <v>0</v>
      </c>
      <c r="FJ106" s="1">
        <f>IF(Supuestos!$D$3+CM1&lt;100,$BY$9*Supuestos!$C$44,IF(Supuestos!$D$3+CM1=100,$BY$9*Supuestos!$C$44,0))</f>
        <v>0</v>
      </c>
      <c r="FK106" s="1">
        <f>IF(Supuestos!$D$3+CN1&lt;100,$BY$9*Supuestos!$C$44,IF(Supuestos!$D$3+CN1=100,$BY$9*Supuestos!$C$44,0))</f>
        <v>0</v>
      </c>
      <c r="FL106" s="1">
        <f>IF(Supuestos!$D$3+CO1&lt;100,$BY$9*Supuestos!$C$44,IF(Supuestos!$D$3+CO1=100,$BY$9*Supuestos!$C$44,0))</f>
        <v>0</v>
      </c>
      <c r="FM106" s="1">
        <f>IF(Supuestos!$D$3+CP1&lt;100,$BY$9*Supuestos!$C$44,IF(Supuestos!$D$3+CP1=100,$BY$9*Supuestos!$C$44,0))</f>
        <v>0</v>
      </c>
      <c r="FN106" s="1">
        <f>IF(Supuestos!$D$3+CQ1&lt;100,$BY$9*Supuestos!$C$44,IF(Supuestos!$D$3+CQ1=100,$BY$9*Supuestos!$C$44,0))</f>
        <v>0</v>
      </c>
      <c r="FO106" s="1">
        <f>IF(Supuestos!$D$3+CR1&lt;100,$BY$9*Supuestos!$C$44,IF(Supuestos!$D$3+CR1=100,$BY$9*Supuestos!$C$44,0))</f>
        <v>0</v>
      </c>
      <c r="FP106" s="1">
        <f>IF(Supuestos!$D$3+CS1&lt;100,$BY$9*Supuestos!$C$44,IF(Supuestos!$D$3+CS1=100,$BY$9*Supuestos!$C$44,0))</f>
        <v>0</v>
      </c>
      <c r="FQ106" s="1">
        <f>IF(Supuestos!$D$3+CT1&lt;100,$BY$9*Supuestos!$C$44,IF(Supuestos!$D$3+CT1=100,$BY$9*Supuestos!$C$44,0))</f>
        <v>0</v>
      </c>
      <c r="FR106" s="1">
        <f>IF(Supuestos!$D$3+CU1&lt;100,$BY$9*Supuestos!$C$44,IF(Supuestos!$D$3+CU1=100,$BY$9*Supuestos!$C$44,0))</f>
        <v>0</v>
      </c>
      <c r="FS106" s="1">
        <f>IF(Supuestos!$D$3+CV1&lt;100,$BY$9*Supuestos!$C$44,IF(Supuestos!$D$3+CV1=100,$BY$9*Supuestos!$C$44,0))</f>
        <v>0</v>
      </c>
      <c r="FT106" s="1">
        <f>IF(Supuestos!$D$3+CW1&lt;100,$BY$9*Supuestos!$C$44,IF(Supuestos!$D$3+CW1=100,$BY$9*Supuestos!$C$44,0))</f>
        <v>0</v>
      </c>
      <c r="FU106" s="1">
        <f>IF(Supuestos!$D$3+CX1&lt;100,$BY$9*Supuestos!$C$44,IF(Supuestos!$D$3+CX1=100,$BY$9*Supuestos!$C$44,0))</f>
        <v>0</v>
      </c>
      <c r="FV106" s="1">
        <f>IF(Supuestos!$D$3+CY1&lt;100,$BY$9*Supuestos!$C$44,IF(Supuestos!$D$3+CY1=100,$BY$9*Supuestos!$C$44,0))</f>
        <v>0</v>
      </c>
      <c r="FW106" s="1">
        <f>IF(Supuestos!$D$3+CZ1&lt;100,$BY$9*Supuestos!$C$44,IF(Supuestos!$D$3+CZ1=100,$BY$9*Supuestos!$C$44,0))</f>
        <v>0</v>
      </c>
      <c r="FX106" s="1">
        <f>IF(Supuestos!$D$3+DA1&lt;100,$BY$9*Supuestos!$C$44,IF(Supuestos!$D$3+DA1=100,$BY$9*Supuestos!$C$44,0))</f>
        <v>0</v>
      </c>
      <c r="FY106" s="1">
        <f>IF(Supuestos!$D$3+DB1&lt;100,$BY$9*Supuestos!$C$44,IF(Supuestos!$D$3+DB1=100,$BY$9*Supuestos!$C$44,0))</f>
        <v>0</v>
      </c>
      <c r="FZ106" s="1">
        <f>IF(Supuestos!$D$3+DC1&lt;100,$BY$9*Supuestos!$C$44,IF(Supuestos!$D$3+DC1=100,$BY$9*Supuestos!$C$44,0))</f>
        <v>0</v>
      </c>
      <c r="GA106" s="1">
        <f>IF(Supuestos!$D$3+DD1&lt;100,$BY$9*Supuestos!$C$44,IF(Supuestos!$D$3+DD1=100,$BY$9*Supuestos!$C$44,0))</f>
        <v>0</v>
      </c>
      <c r="GB106" s="1">
        <f>IF(Supuestos!$D$3+DE1&lt;100,$BY$9*Supuestos!$C$44,IF(Supuestos!$D$3+DE1=100,$BY$9*Supuestos!$C$44,0))</f>
        <v>0</v>
      </c>
      <c r="GC106" s="1">
        <f>IF(Supuestos!$D$3+DF1&lt;100,$BY$9*Supuestos!$C$44,IF(Supuestos!$D$3+DF1=100,$BY$9*Supuestos!$C$44,0))</f>
        <v>0</v>
      </c>
      <c r="GD106" s="1">
        <f>IF(Supuestos!$D$3+DG1&lt;100,$BY$9*Supuestos!$C$44,IF(Supuestos!$D$3+DG1=100,$BY$9*Supuestos!$C$44,0))</f>
        <v>0</v>
      </c>
      <c r="GE106" s="1">
        <f>IF(Supuestos!$D$3+DH1&lt;100,$BY$9*Supuestos!$C$44,IF(Supuestos!$D$3+DH1=100,$BY$9*Supuestos!$C$44,0))</f>
        <v>0</v>
      </c>
      <c r="GF106" s="1">
        <f>IF(Supuestos!$D$3+DI1&lt;100,$BY$9*Supuestos!$C$44,IF(Supuestos!$D$3+DI1=100,$BY$9*Supuestos!$C$44,0))</f>
        <v>0</v>
      </c>
      <c r="GG106" s="1">
        <f>IF(Supuestos!$D$3+DJ1&lt;100,$BY$9*Supuestos!$C$44,IF(Supuestos!$D$3+DJ1=100,$BY$9*Supuestos!$C$44,0))</f>
        <v>0</v>
      </c>
      <c r="GH106" s="1">
        <f>IF(Supuestos!$D$3+DK1&lt;100,$BY$9*Supuestos!$C$44,IF(Supuestos!$D$3+DK1=100,$BY$9*Supuestos!$C$44,0))</f>
        <v>0</v>
      </c>
      <c r="GI106" s="1">
        <f>IF(Supuestos!$D$3+DL1&lt;100,$BY$9*Supuestos!$C$44,IF(Supuestos!$D$3+DL1=100,$BY$9*Supuestos!$C$44,0))</f>
        <v>0</v>
      </c>
      <c r="GJ106" s="1">
        <f>IF(Supuestos!$D$3+DM1&lt;100,$BY$9*Supuestos!$C$44,IF(Supuestos!$D$3+DM1=100,$BY$9*Supuestos!$C$44,0))</f>
        <v>0</v>
      </c>
      <c r="GK106" s="1">
        <f>IF(Supuestos!$D$3+DN1&lt;100,$BY$9*Supuestos!$C$44,IF(Supuestos!$D$3+DN1=100,$BY$9*Supuestos!$C$44,0))</f>
        <v>0</v>
      </c>
      <c r="GL106" s="1">
        <f>IF(Supuestos!$D$3+DO1&lt;100,$BY$9*Supuestos!$C$44,IF(Supuestos!$D$3+DO1=100,$BY$9*Supuestos!$C$44,0))</f>
        <v>0</v>
      </c>
      <c r="GM106" s="1">
        <f>IF(Supuestos!$D$3+DP1&lt;100,$BY$9*Supuestos!$C$44,IF(Supuestos!$D$3+DP1=100,$BY$9*Supuestos!$C$44,0))</f>
        <v>0</v>
      </c>
      <c r="GN106" s="1">
        <f>IF(Supuestos!$D$3+DQ1&lt;100,$BY$9*Supuestos!$C$44,IF(Supuestos!$D$3+DQ1=100,$BY$9*Supuestos!$C$44,0))</f>
        <v>0</v>
      </c>
      <c r="GO106" s="1">
        <f>IF(Supuestos!$D$3+DR1&lt;100,$BY$9*Supuestos!$C$44,IF(Supuestos!$D$3+DR1=100,$BY$9*Supuestos!$C$44,0))</f>
        <v>0</v>
      </c>
      <c r="GP106" s="1">
        <f>IF(Supuestos!$D$3+DS1&lt;100,$BY$9*Supuestos!$C$44,IF(Supuestos!$D$3+DS1=100,$BY$9*Supuestos!$C$44,0))</f>
        <v>0</v>
      </c>
      <c r="GQ106" s="1">
        <f>IF(Supuestos!$D$3+DT1&lt;100,$BY$9*Supuestos!$C$44,IF(Supuestos!$D$3+DT1=100,$BY$9*Supuestos!$C$44,0))</f>
        <v>0</v>
      </c>
      <c r="GR106" s="1">
        <f>IF(Supuestos!$D$3+DU1&lt;100,$BY$9*Supuestos!$C$44,IF(Supuestos!$D$3+DU1=100,$BY$9*Supuestos!$C$44,0))</f>
        <v>0</v>
      </c>
      <c r="GS106" s="1">
        <f>IF(Supuestos!$D$3+DV1&lt;100,$BY$9*Supuestos!$C$44,IF(Supuestos!$D$3+DV1=100,$BY$9*Supuestos!$C$44,0))</f>
        <v>0</v>
      </c>
      <c r="GT106" s="1">
        <f>IF(Supuestos!$D$3+DW1&lt;100,$BY$9*Supuestos!$C$44,IF(Supuestos!$D$3+DW1=100,$BY$9*Supuestos!$C$44,0))</f>
        <v>0</v>
      </c>
      <c r="GU106" s="1">
        <f>IF(Supuestos!$D$3+DX1&lt;100,$BY$9*Supuestos!$C$44,IF(Supuestos!$D$3+DX1=100,$BY$9*Supuestos!$C$44,0))</f>
        <v>0</v>
      </c>
      <c r="GV106" s="1">
        <f>IF(Supuestos!$D$3+DY1&lt;100,$BY$9*Supuestos!$C$44,IF(Supuestos!$D$3+DY1=100,$BY$9*Supuestos!$C$44,0))</f>
        <v>0</v>
      </c>
      <c r="GW106" s="1">
        <f>IF(Supuestos!$D$3+DZ1&lt;100,$BY$9*Supuestos!$C$44,IF(Supuestos!$D$3+DZ1=100,$BY$9*Supuestos!$C$44,0))</f>
        <v>0</v>
      </c>
      <c r="GX106" s="1">
        <f>IF(Supuestos!$D$3+EA1&lt;100,$BY$9*Supuestos!$C$44,IF(Supuestos!$D$3+EA1=100,$BY$9*Supuestos!$C$44,0))</f>
        <v>0</v>
      </c>
      <c r="GY106" s="1">
        <f>IF(Supuestos!$D$3+EB1&lt;100,$BY$9*Supuestos!$C$44,IF(Supuestos!$D$3+EB1=100,$BY$9*Supuestos!$C$44,0))</f>
        <v>0</v>
      </c>
      <c r="GZ106" s="1">
        <f>IF(Supuestos!$D$3+EC1&lt;100,$BY$9*Supuestos!$C$44,IF(Supuestos!$D$3+EC1=100,$BY$9*Supuestos!$C$44,0))</f>
        <v>0</v>
      </c>
      <c r="HA106" s="1">
        <f>IF(Supuestos!$D$3+ED1&lt;100,$BY$9*Supuestos!$C$44,IF(Supuestos!$D$3+ED1=100,$BY$9*Supuestos!$C$44,0))</f>
        <v>0</v>
      </c>
      <c r="HB106" s="1">
        <f>IF(Supuestos!$D$3+EE1&lt;100,$BY$9*Supuestos!$C$44,IF(Supuestos!$D$3+EE1=100,$BY$9*Supuestos!$C$44,0))</f>
        <v>0</v>
      </c>
      <c r="HC106" s="1">
        <f>IF(Supuestos!$D$3+EF1&lt;100,$BY$9*Supuestos!$C$44,IF(Supuestos!$D$3+EF1=100,$BY$9*Supuestos!$C$44,0))</f>
        <v>0</v>
      </c>
      <c r="HD106" s="1">
        <f>IF(Supuestos!$D$3+EG1&lt;100,$BY$9*Supuestos!$C$44,IF(Supuestos!$D$3+EG1=100,$BY$9*Supuestos!$C$44,0))</f>
        <v>0</v>
      </c>
      <c r="HE106" s="1">
        <f>IF(Supuestos!$D$3+EH1&lt;100,$BY$9*Supuestos!$C$44,IF(Supuestos!$D$3+EH1=100,$BY$9*Supuestos!$C$44,0))</f>
        <v>0</v>
      </c>
      <c r="HF106" s="1">
        <f>IF(Supuestos!$D$3+EI1&lt;100,$BY$9*Supuestos!$C$44,IF(Supuestos!$D$3+EI1=100,$BY$9*Supuestos!$C$44,0))</f>
        <v>0</v>
      </c>
      <c r="HG106" s="1">
        <f>IF(Supuestos!$D$3+EJ1&lt;100,$BY$9*Supuestos!$C$44,IF(Supuestos!$D$3+EJ1=100,$BY$9*Supuestos!$C$44,0))</f>
        <v>0</v>
      </c>
      <c r="HH106" s="1">
        <f>IF(Supuestos!$D$3+EK1&lt;100,$BY$9*Supuestos!$C$44,IF(Supuestos!$D$3+EK1=100,$BY$9*Supuestos!$C$44,0))</f>
        <v>0</v>
      </c>
      <c r="HI106" s="1">
        <f>IF(Supuestos!$D$3+EL1&lt;100,$BY$9*Supuestos!$C$44,IF(Supuestos!$D$3+EL1=100,$BY$9*Supuestos!$C$44,0))</f>
        <v>0</v>
      </c>
      <c r="HJ106" s="1">
        <f>IF(Supuestos!$D$3+EM1&lt;100,$BY$9*Supuestos!$C$44,IF(Supuestos!$D$3+EM1=100,$BY$9*Supuestos!$C$44,0))</f>
        <v>0</v>
      </c>
      <c r="HK106" s="1">
        <f>IF(Supuestos!$D$3+EN1&lt;100,$BY$9*Supuestos!$C$44,IF(Supuestos!$D$3+EN1=100,$BY$9*Supuestos!$C$44,0))</f>
        <v>0</v>
      </c>
      <c r="HL106" s="1">
        <f>IF(Supuestos!$D$3+EO1&lt;100,$BY$9*Supuestos!$C$44,IF(Supuestos!$D$3+EO1=100,$BY$9*Supuestos!$C$44,0))</f>
        <v>0</v>
      </c>
      <c r="HM106" s="1">
        <f>IF(Supuestos!$D$3+EP1&lt;100,$BY$9*Supuestos!$C$44,IF(Supuestos!$D$3+EP1=100,$BY$9*Supuestos!$C$44,0))</f>
        <v>0</v>
      </c>
      <c r="HN106" s="1">
        <f>IF(Supuestos!$D$3+EQ1&lt;100,$BY$9*Supuestos!$C$44,IF(Supuestos!$D$3+EQ1=100,$BY$9*Supuestos!$C$44,0))</f>
        <v>0</v>
      </c>
      <c r="HO106" s="1">
        <f>IF(Supuestos!$D$3+ER1&lt;100,$BY$9*Supuestos!$C$44,IF(Supuestos!$D$3+ER1=100,$BY$9*Supuestos!$C$44,0))</f>
        <v>0</v>
      </c>
      <c r="HP106" s="1">
        <f>IF(Supuestos!$D$3+ES1&lt;100,$BY$9*Supuestos!$C$44,IF(Supuestos!$D$3+ES1=100,$BY$9*Supuestos!$C$44,0))</f>
        <v>0</v>
      </c>
      <c r="HQ106" s="1">
        <f>IF(Supuestos!$D$3+ET1&lt;100,$BY$9*Supuestos!$C$44,IF(Supuestos!$D$3+ET1=100,$BY$9*Supuestos!$C$44,0))</f>
        <v>0</v>
      </c>
      <c r="HR106" s="1">
        <f>IF(Supuestos!$D$3+EU1&lt;100,$BY$9*Supuestos!$C$44,IF(Supuestos!$D$3+EU1=100,$BY$9*Supuestos!$C$44,0))</f>
        <v>0</v>
      </c>
      <c r="HS106" s="1">
        <f>IF(Supuestos!$D$3+EV1&lt;100,$BY$9*Supuestos!$C$44,IF(Supuestos!$D$3+EV1=100,$BY$9*Supuestos!$C$44,0))</f>
        <v>0</v>
      </c>
      <c r="HT106" s="1">
        <f>IF(Supuestos!$D$3+EW1&lt;100,$BY$9*Supuestos!$C$44,IF(Supuestos!$D$3+EW1=100,$BY$9*Supuestos!$C$44,0))</f>
        <v>0</v>
      </c>
      <c r="HU106" s="1">
        <f>IF(Supuestos!$D$3+EX1&lt;100,$BY$9*Supuestos!$C$44,IF(Supuestos!$D$3+EX1=100,$BY$9*Supuestos!$C$44,0))</f>
        <v>0</v>
      </c>
      <c r="HV106" s="1">
        <f>IF(Supuestos!$D$3+EY1&lt;100,$BY$9*Supuestos!$C$44,IF(Supuestos!$D$3+EY1=100,$BY$9*Supuestos!$C$44,0))</f>
        <v>0</v>
      </c>
      <c r="HW106" s="1">
        <f>IF(Supuestos!$D$3+EZ1&lt;100,$BY$9*Supuestos!$C$44,IF(Supuestos!$D$3+EZ1=100,$BY$9*Supuestos!$C$44,0))</f>
        <v>0</v>
      </c>
      <c r="HX106" s="1">
        <f>IF(Supuestos!$D$3+FA1&lt;100,$BY$9*Supuestos!$C$44,IF(Supuestos!$D$3+FA1=100,$BY$9*Supuestos!$C$44,0))</f>
        <v>0</v>
      </c>
      <c r="HY106" s="1">
        <f>IF(Supuestos!$D$3+FB1&lt;100,$BY$9*Supuestos!$C$44,IF(Supuestos!$D$3+FB1=100,$BY$9*Supuestos!$C$44,0))</f>
        <v>0</v>
      </c>
      <c r="HZ106" s="1">
        <f>IF(Supuestos!$D$3+FC1&lt;100,$BY$9*Supuestos!$C$44,IF(Supuestos!$D$3+FC1=100,$BY$9*Supuestos!$C$44,0))</f>
        <v>0</v>
      </c>
      <c r="IA106" s="1">
        <f>IF(Supuestos!$D$3+FD1&lt;100,$BY$9*Supuestos!$C$44,IF(Supuestos!$D$3+FD1=100,$BY$9*Supuestos!$C$44,0))</f>
        <v>0</v>
      </c>
      <c r="IB106" s="1">
        <f>IF(Supuestos!$D$3+FE1&lt;100,$BY$9*Supuestos!$C$44,IF(Supuestos!$D$3+FE1=100,$BY$9*Supuestos!$C$44,0))</f>
        <v>0</v>
      </c>
      <c r="IC106" s="1">
        <f>IF(Supuestos!$D$3+FF1&lt;100,$BY$9*Supuestos!$C$44,IF(Supuestos!$D$3+FF1=100,$BY$9*Supuestos!$C$44,0))</f>
        <v>0</v>
      </c>
      <c r="ID106" s="1">
        <f>IF(Supuestos!$D$3+FG1&lt;100,$BY$9*Supuestos!$C$44,IF(Supuestos!$D$3+FG1=100,$BY$9*Supuestos!$C$44,0))</f>
        <v>0</v>
      </c>
      <c r="IE106" s="1">
        <f>IF(Supuestos!$D$3+FH1&lt;100,$BY$9*Supuestos!$C$44,IF(Supuestos!$D$3+FH1=100,$BY$9*Supuestos!$C$44,0))</f>
        <v>0</v>
      </c>
      <c r="IF106" s="1">
        <f>IF(Supuestos!$D$3+FI1&lt;100,$BY$9*Supuestos!$C$44,IF(Supuestos!$D$3+FI1=100,$BY$9*Supuestos!$C$44,0))</f>
        <v>0</v>
      </c>
      <c r="IG106" s="1">
        <f>IF(Supuestos!$D$3+FJ1&lt;100,$BY$9*Supuestos!$C$44,IF(Supuestos!$D$3+FJ1=100,$BY$9*Supuestos!$C$44,0))</f>
        <v>0</v>
      </c>
      <c r="IH106" s="1">
        <f>IF(Supuestos!$D$3+FK1&lt;100,$BY$9*Supuestos!$C$44,IF(Supuestos!$D$3+FK1=100,$BY$9*Supuestos!$C$44,0))</f>
        <v>0</v>
      </c>
      <c r="II106" s="1">
        <f>IF(Supuestos!$D$3+FL1&lt;100,$BY$9*Supuestos!$C$44,IF(Supuestos!$D$3+FL1=100,$BY$9*Supuestos!$C$44,0))</f>
        <v>0</v>
      </c>
      <c r="IJ106" s="1">
        <f>IF(Supuestos!$D$3+FM1&lt;100,$BY$9*Supuestos!$C$44,IF(Supuestos!$D$3+FM1=100,$BY$9*Supuestos!$C$44,0))</f>
        <v>0</v>
      </c>
      <c r="IK106" s="1">
        <f>IF(Supuestos!$D$3+FN1&lt;100,$BY$9*Supuestos!$C$44,IF(Supuestos!$D$3+FN1=100,$BY$9*Supuestos!$C$44,0))</f>
        <v>0</v>
      </c>
      <c r="IL106" s="1">
        <f>IF(Supuestos!$D$3+FO1&lt;100,$BY$9*Supuestos!$C$44,IF(Supuestos!$D$3+FO1=100,$BY$9*Supuestos!$C$44,0))</f>
        <v>0</v>
      </c>
      <c r="IM106" s="1">
        <f>IF(Supuestos!$D$3+FP1&lt;100,$BY$9*Supuestos!$C$44,IF(Supuestos!$D$3+FP1=100,$BY$9*Supuestos!$C$44,0))</f>
        <v>0</v>
      </c>
      <c r="IN106" s="1">
        <f>IF(Supuestos!$D$3+FQ1&lt;100,$BY$9*Supuestos!$C$44,IF(Supuestos!$D$3+FQ1=100,$BY$9*Supuestos!$C$44,0))</f>
        <v>0</v>
      </c>
      <c r="IO106" s="1">
        <f>IF(Supuestos!$D$3+FR1&lt;100,$BY$9*Supuestos!$C$44,IF(Supuestos!$D$3+FR1=100,$BY$9*Supuestos!$C$44,0))</f>
        <v>0</v>
      </c>
      <c r="IP106" s="1">
        <f>IF(Supuestos!$D$3+FS1&lt;100,$BY$9*Supuestos!$C$44,IF(Supuestos!$D$3+FS1=100,$BY$9*Supuestos!$C$44,0))</f>
        <v>0</v>
      </c>
    </row>
    <row r="107" spans="1:262" x14ac:dyDescent="0.35">
      <c r="A107" s="128">
        <v>76</v>
      </c>
      <c r="BY107" s="129"/>
      <c r="BZ107" s="1">
        <f>BZ$9*Supuestos!$D$3*Supuestos!$C$44</f>
        <v>0</v>
      </c>
      <c r="CA107" s="1">
        <f>IF(Supuestos!$D$3+C1&lt;100,$BZ$9*Supuestos!$C$44,IF(Supuestos!$D$3+C1=100,$BZ$9*Supuestos!$C$44,0))</f>
        <v>0</v>
      </c>
      <c r="CB107" s="1">
        <f>IF(Supuestos!$D$3+D1&lt;100,$BZ$9*Supuestos!$C$44,IF(Supuestos!$D$3+D1=100,$BZ$9*Supuestos!$C$44,0))</f>
        <v>0</v>
      </c>
      <c r="CC107" s="1">
        <f>IF(Supuestos!$D$3+E1&lt;100,$BZ$9*Supuestos!$C$44,IF(Supuestos!$D$3+E1=100,$BZ$9*Supuestos!$C$44,0))</f>
        <v>0</v>
      </c>
      <c r="CD107" s="1">
        <f>IF(Supuestos!$D$3+F1&lt;100,$BZ$9*Supuestos!$C$44,IF(Supuestos!$D$3+F1=100,$BZ$9*Supuestos!$C$44,0))</f>
        <v>0</v>
      </c>
      <c r="CE107" s="1">
        <f>IF(Supuestos!$D$3+G1&lt;100,$BZ$9*Supuestos!$C$44,IF(Supuestos!$D$3+G1=100,$BZ$9*Supuestos!$C$44,0))</f>
        <v>0</v>
      </c>
      <c r="CF107" s="1">
        <f>IF(Supuestos!$D$3+H1&lt;100,$BZ$9*Supuestos!$C$44,IF(Supuestos!$D$3+H1=100,$BZ$9*Supuestos!$C$44,0))</f>
        <v>0</v>
      </c>
      <c r="CG107" s="1">
        <f>IF(Supuestos!$D$3+I1&lt;100,$BZ$9*Supuestos!$C$44,IF(Supuestos!$D$3+I1=100,$BZ$9*Supuestos!$C$44,0))</f>
        <v>0</v>
      </c>
      <c r="CH107" s="1">
        <f>IF(Supuestos!$D$3+J1&lt;100,$BZ$9*Supuestos!$C$44,IF(Supuestos!$D$3+J1=100,$BZ$9*Supuestos!$C$44,0))</f>
        <v>0</v>
      </c>
      <c r="CI107" s="1">
        <f>IF(Supuestos!$D$3+K1&lt;100,$BZ$9*Supuestos!$C$44,IF(Supuestos!$D$3+K1=100,$BZ$9*Supuestos!$C$44,0))</f>
        <v>0</v>
      </c>
      <c r="CJ107" s="1">
        <f>IF(Supuestos!$D$3+L1&lt;100,$BZ$9*Supuestos!$C$44,IF(Supuestos!$D$3+L1=100,$BZ$9*Supuestos!$C$44,0))</f>
        <v>0</v>
      </c>
      <c r="CK107" s="1">
        <f>IF(Supuestos!$D$3+M1&lt;100,$BZ$9*Supuestos!$C$44,IF(Supuestos!$D$3+M1=100,$BZ$9*Supuestos!$C$44,0))</f>
        <v>0</v>
      </c>
      <c r="CL107" s="1">
        <f>IF(Supuestos!$D$3+N1&lt;100,$BZ$9*Supuestos!$C$44,IF(Supuestos!$D$3+N1=100,$BZ$9*Supuestos!$C$44,0))</f>
        <v>0</v>
      </c>
      <c r="CM107" s="1">
        <f>IF(Supuestos!$D$3+O1&lt;100,$BZ$9*Supuestos!$C$44,IF(Supuestos!$D$3+O1=100,$BZ$9*Supuestos!$C$44,0))</f>
        <v>0</v>
      </c>
      <c r="CN107" s="1">
        <f>IF(Supuestos!$D$3+P1&lt;100,$BZ$9*Supuestos!$C$44,IF(Supuestos!$D$3+P1=100,$BZ$9*Supuestos!$C$44,0))</f>
        <v>0</v>
      </c>
      <c r="CO107" s="1">
        <f>IF(Supuestos!$D$3+Q1&lt;100,$BZ$9*Supuestos!$C$44,IF(Supuestos!$D$3+Q1=100,$BZ$9*Supuestos!$C$44,0))</f>
        <v>0</v>
      </c>
      <c r="CP107" s="1">
        <f>IF(Supuestos!$D$3+R1&lt;100,$BZ$9*Supuestos!$C$44,IF(Supuestos!$D$3+R1=100,$BZ$9*Supuestos!$C$44,0))</f>
        <v>0</v>
      </c>
      <c r="CQ107" s="1">
        <f>IF(Supuestos!$D$3+S1&lt;100,$BZ$9*Supuestos!$C$44,IF(Supuestos!$D$3+S1=100,$BZ$9*Supuestos!$C$44,0))</f>
        <v>0</v>
      </c>
      <c r="CR107" s="1">
        <f>IF(Supuestos!$D$3+T1&lt;100,$BZ$9*Supuestos!$C$44,IF(Supuestos!$D$3+T1=100,$BZ$9*Supuestos!$C$44,0))</f>
        <v>0</v>
      </c>
      <c r="CS107" s="1">
        <f>IF(Supuestos!$D$3+U1&lt;100,$BZ$9*Supuestos!$C$44,IF(Supuestos!$D$3+U1=100,$BZ$9*Supuestos!$C$44,0))</f>
        <v>0</v>
      </c>
      <c r="CT107" s="1">
        <f>IF(Supuestos!$D$3+V1&lt;100,$BZ$9*Supuestos!$C$44,IF(Supuestos!$D$3+V1=100,$BZ$9*Supuestos!$C$44,0))</f>
        <v>0</v>
      </c>
      <c r="CU107" s="1">
        <f>IF(Supuestos!$D$3+W1&lt;100,$BZ$9*Supuestos!$C$44,IF(Supuestos!$D$3+W1=100,$BZ$9*Supuestos!$C$44,0))</f>
        <v>0</v>
      </c>
      <c r="CV107" s="1">
        <f>IF(Supuestos!$D$3+X1&lt;100,$BZ$9*Supuestos!$C$44,IF(Supuestos!$D$3+X1=100,$BZ$9*Supuestos!$C$44,0))</f>
        <v>0</v>
      </c>
      <c r="CW107" s="1">
        <f>IF(Supuestos!$D$3+Y1&lt;100,$BZ$9*Supuestos!$C$44,IF(Supuestos!$D$3+Y1=100,$BZ$9*Supuestos!$C$44,0))</f>
        <v>0</v>
      </c>
      <c r="CX107" s="1">
        <f>IF(Supuestos!$D$3+Z1&lt;100,$BZ$9*Supuestos!$C$44,IF(Supuestos!$D$3+Z1=100,$BZ$9*Supuestos!$C$44,0))</f>
        <v>0</v>
      </c>
      <c r="EZ107" s="1">
        <f>IF(Supuestos!$D$3+CB1&lt;100,$BZ$9*Supuestos!$C$44,IF(Supuestos!$D$3+CB1=100,$BZ$9*Supuestos!$C$44,0))</f>
        <v>0</v>
      </c>
      <c r="FA107" s="1">
        <f>IF(Supuestos!$D$3+CC1&lt;100,$BZ$9*Supuestos!$C$44,IF(Supuestos!$D$3+CC1=100,$BZ$9*Supuestos!$C$44,0))</f>
        <v>0</v>
      </c>
      <c r="FB107" s="1">
        <f>IF(Supuestos!$D$3+CD1&lt;100,$BZ$9*Supuestos!$C$44,IF(Supuestos!$D$3+CD1=100,$BZ$9*Supuestos!$C$44,0))</f>
        <v>0</v>
      </c>
      <c r="FC107" s="1">
        <f>IF(Supuestos!$D$3+CE1&lt;100,$BZ$9*Supuestos!$C$44,IF(Supuestos!$D$3+CE1=100,$BZ$9*Supuestos!$C$44,0))</f>
        <v>0</v>
      </c>
      <c r="FD107" s="1">
        <f>IF(Supuestos!$D$3+CF1&lt;100,$BZ$9*Supuestos!$C$44,IF(Supuestos!$D$3+CF1=100,$BZ$9*Supuestos!$C$44,0))</f>
        <v>0</v>
      </c>
      <c r="FE107" s="1">
        <f>IF(Supuestos!$D$3+CG1&lt;100,$BZ$9*Supuestos!$C$44,IF(Supuestos!$D$3+CG1=100,$BZ$9*Supuestos!$C$44,0))</f>
        <v>0</v>
      </c>
      <c r="FF107" s="1">
        <f>IF(Supuestos!$D$3+CH1&lt;100,$BZ$9*Supuestos!$C$44,IF(Supuestos!$D$3+CH1=100,$BZ$9*Supuestos!$C$44,0))</f>
        <v>0</v>
      </c>
      <c r="FG107" s="1">
        <f>IF(Supuestos!$D$3+CI1&lt;100,$BZ$9*Supuestos!$C$44,IF(Supuestos!$D$3+CI1=100,$BZ$9*Supuestos!$C$44,0))</f>
        <v>0</v>
      </c>
      <c r="FH107" s="1">
        <f>IF(Supuestos!$D$3+CJ1&lt;100,$BZ$9*Supuestos!$C$44,IF(Supuestos!$D$3+CJ1=100,$BZ$9*Supuestos!$C$44,0))</f>
        <v>0</v>
      </c>
      <c r="FI107" s="1">
        <f>IF(Supuestos!$D$3+CK1&lt;100,$BZ$9*Supuestos!$C$44,IF(Supuestos!$D$3+CK1=100,$BZ$9*Supuestos!$C$44,0))</f>
        <v>0</v>
      </c>
      <c r="FJ107" s="1">
        <f>IF(Supuestos!$D$3+CL1&lt;100,$BZ$9*Supuestos!$C$44,IF(Supuestos!$D$3+CL1=100,$BZ$9*Supuestos!$C$44,0))</f>
        <v>0</v>
      </c>
      <c r="FK107" s="1">
        <f>IF(Supuestos!$D$3+CM1&lt;100,$BZ$9*Supuestos!$C$44,IF(Supuestos!$D$3+CM1=100,$BZ$9*Supuestos!$C$44,0))</f>
        <v>0</v>
      </c>
      <c r="FL107" s="1">
        <f>IF(Supuestos!$D$3+CN1&lt;100,$BZ$9*Supuestos!$C$44,IF(Supuestos!$D$3+CN1=100,$BZ$9*Supuestos!$C$44,0))</f>
        <v>0</v>
      </c>
      <c r="FM107" s="1">
        <f>IF(Supuestos!$D$3+CO1&lt;100,$BZ$9*Supuestos!$C$44,IF(Supuestos!$D$3+CO1=100,$BZ$9*Supuestos!$C$44,0))</f>
        <v>0</v>
      </c>
      <c r="FN107" s="1">
        <f>IF(Supuestos!$D$3+CP1&lt;100,$BZ$9*Supuestos!$C$44,IF(Supuestos!$D$3+CP1=100,$BZ$9*Supuestos!$C$44,0))</f>
        <v>0</v>
      </c>
      <c r="FO107" s="1">
        <f>IF(Supuestos!$D$3+CQ1&lt;100,$BZ$9*Supuestos!$C$44,IF(Supuestos!$D$3+CQ1=100,$BZ$9*Supuestos!$C$44,0))</f>
        <v>0</v>
      </c>
      <c r="FP107" s="1">
        <f>IF(Supuestos!$D$3+CR1&lt;100,$BZ$9*Supuestos!$C$44,IF(Supuestos!$D$3+CR1=100,$BZ$9*Supuestos!$C$44,0))</f>
        <v>0</v>
      </c>
      <c r="FQ107" s="1">
        <f>IF(Supuestos!$D$3+CS1&lt;100,$BZ$9*Supuestos!$C$44,IF(Supuestos!$D$3+CS1=100,$BZ$9*Supuestos!$C$44,0))</f>
        <v>0</v>
      </c>
      <c r="FR107" s="1">
        <f>IF(Supuestos!$D$3+CT1&lt;100,$BZ$9*Supuestos!$C$44,IF(Supuestos!$D$3+CT1=100,$BZ$9*Supuestos!$C$44,0))</f>
        <v>0</v>
      </c>
      <c r="FS107" s="1">
        <f>IF(Supuestos!$D$3+CU1&lt;100,$BZ$9*Supuestos!$C$44,IF(Supuestos!$D$3+CU1=100,$BZ$9*Supuestos!$C$44,0))</f>
        <v>0</v>
      </c>
      <c r="FT107" s="1">
        <f>IF(Supuestos!$D$3+CV1&lt;100,$BZ$9*Supuestos!$C$44,IF(Supuestos!$D$3+CV1=100,$BZ$9*Supuestos!$C$44,0))</f>
        <v>0</v>
      </c>
      <c r="FU107" s="1">
        <f>IF(Supuestos!$D$3+CW1&lt;100,$BZ$9*Supuestos!$C$44,IF(Supuestos!$D$3+CW1=100,$BZ$9*Supuestos!$C$44,0))</f>
        <v>0</v>
      </c>
      <c r="FV107" s="1">
        <f>IF(Supuestos!$D$3+CX1&lt;100,$BZ$9*Supuestos!$C$44,IF(Supuestos!$D$3+CX1=100,$BZ$9*Supuestos!$C$44,0))</f>
        <v>0</v>
      </c>
      <c r="FW107" s="1">
        <f>IF(Supuestos!$D$3+CY1&lt;100,$BZ$9*Supuestos!$C$44,IF(Supuestos!$D$3+CY1=100,$BZ$9*Supuestos!$C$44,0))</f>
        <v>0</v>
      </c>
      <c r="FX107" s="1">
        <f>IF(Supuestos!$D$3+CZ1&lt;100,$BZ$9*Supuestos!$C$44,IF(Supuestos!$D$3+CZ1=100,$BZ$9*Supuestos!$C$44,0))</f>
        <v>0</v>
      </c>
      <c r="FY107" s="1">
        <f>IF(Supuestos!$D$3+DA1&lt;100,$BZ$9*Supuestos!$C$44,IF(Supuestos!$D$3+DA1=100,$BZ$9*Supuestos!$C$44,0))</f>
        <v>0</v>
      </c>
      <c r="FZ107" s="1">
        <f>IF(Supuestos!$D$3+DB1&lt;100,$BZ$9*Supuestos!$C$44,IF(Supuestos!$D$3+DB1=100,$BZ$9*Supuestos!$C$44,0))</f>
        <v>0</v>
      </c>
      <c r="GA107" s="1">
        <f>IF(Supuestos!$D$3+DC1&lt;100,$BZ$9*Supuestos!$C$44,IF(Supuestos!$D$3+DC1=100,$BZ$9*Supuestos!$C$44,0))</f>
        <v>0</v>
      </c>
      <c r="GB107" s="1">
        <f>IF(Supuestos!$D$3+DD1&lt;100,$BZ$9*Supuestos!$C$44,IF(Supuestos!$D$3+DD1=100,$BZ$9*Supuestos!$C$44,0))</f>
        <v>0</v>
      </c>
      <c r="GC107" s="1">
        <f>IF(Supuestos!$D$3+DE1&lt;100,$BZ$9*Supuestos!$C$44,IF(Supuestos!$D$3+DE1=100,$BZ$9*Supuestos!$C$44,0))</f>
        <v>0</v>
      </c>
      <c r="GD107" s="1">
        <f>IF(Supuestos!$D$3+DF1&lt;100,$BZ$9*Supuestos!$C$44,IF(Supuestos!$D$3+DF1=100,$BZ$9*Supuestos!$C$44,0))</f>
        <v>0</v>
      </c>
      <c r="GE107" s="1">
        <f>IF(Supuestos!$D$3+DG1&lt;100,$BZ$9*Supuestos!$C$44,IF(Supuestos!$D$3+DG1=100,$BZ$9*Supuestos!$C$44,0))</f>
        <v>0</v>
      </c>
      <c r="GF107" s="1">
        <f>IF(Supuestos!$D$3+DH1&lt;100,$BZ$9*Supuestos!$C$44,IF(Supuestos!$D$3+DH1=100,$BZ$9*Supuestos!$C$44,0))</f>
        <v>0</v>
      </c>
      <c r="GG107" s="1">
        <f>IF(Supuestos!$D$3+DI1&lt;100,$BZ$9*Supuestos!$C$44,IF(Supuestos!$D$3+DI1=100,$BZ$9*Supuestos!$C$44,0))</f>
        <v>0</v>
      </c>
      <c r="GH107" s="1">
        <f>IF(Supuestos!$D$3+DJ1&lt;100,$BZ$9*Supuestos!$C$44,IF(Supuestos!$D$3+DJ1=100,$BZ$9*Supuestos!$C$44,0))</f>
        <v>0</v>
      </c>
      <c r="GI107" s="1">
        <f>IF(Supuestos!$D$3+DK1&lt;100,$BZ$9*Supuestos!$C$44,IF(Supuestos!$D$3+DK1=100,$BZ$9*Supuestos!$C$44,0))</f>
        <v>0</v>
      </c>
      <c r="GJ107" s="1">
        <f>IF(Supuestos!$D$3+DL1&lt;100,$BZ$9*Supuestos!$C$44,IF(Supuestos!$D$3+DL1=100,$BZ$9*Supuestos!$C$44,0))</f>
        <v>0</v>
      </c>
      <c r="GK107" s="1">
        <f>IF(Supuestos!$D$3+DM1&lt;100,$BZ$9*Supuestos!$C$44,IF(Supuestos!$D$3+DM1=100,$BZ$9*Supuestos!$C$44,0))</f>
        <v>0</v>
      </c>
      <c r="GL107" s="1">
        <f>IF(Supuestos!$D$3+DN1&lt;100,$BZ$9*Supuestos!$C$44,IF(Supuestos!$D$3+DN1=100,$BZ$9*Supuestos!$C$44,0))</f>
        <v>0</v>
      </c>
      <c r="GM107" s="1">
        <f>IF(Supuestos!$D$3+DO1&lt;100,$BZ$9*Supuestos!$C$44,IF(Supuestos!$D$3+DO1=100,$BZ$9*Supuestos!$C$44,0))</f>
        <v>0</v>
      </c>
      <c r="GN107" s="1">
        <f>IF(Supuestos!$D$3+DP1&lt;100,$BZ$9*Supuestos!$C$44,IF(Supuestos!$D$3+DP1=100,$BZ$9*Supuestos!$C$44,0))</f>
        <v>0</v>
      </c>
      <c r="GO107" s="1">
        <f>IF(Supuestos!$D$3+DQ1&lt;100,$BZ$9*Supuestos!$C$44,IF(Supuestos!$D$3+DQ1=100,$BZ$9*Supuestos!$C$44,0))</f>
        <v>0</v>
      </c>
      <c r="GP107" s="1">
        <f>IF(Supuestos!$D$3+DR1&lt;100,$BZ$9*Supuestos!$C$44,IF(Supuestos!$D$3+DR1=100,$BZ$9*Supuestos!$C$44,0))</f>
        <v>0</v>
      </c>
      <c r="GQ107" s="1">
        <f>IF(Supuestos!$D$3+DS1&lt;100,$BZ$9*Supuestos!$C$44,IF(Supuestos!$D$3+DS1=100,$BZ$9*Supuestos!$C$44,0))</f>
        <v>0</v>
      </c>
      <c r="GR107" s="1">
        <f>IF(Supuestos!$D$3+DT1&lt;100,$BZ$9*Supuestos!$C$44,IF(Supuestos!$D$3+DT1=100,$BZ$9*Supuestos!$C$44,0))</f>
        <v>0</v>
      </c>
      <c r="GS107" s="1">
        <f>IF(Supuestos!$D$3+DU1&lt;100,$BZ$9*Supuestos!$C$44,IF(Supuestos!$D$3+DU1=100,$BZ$9*Supuestos!$C$44,0))</f>
        <v>0</v>
      </c>
      <c r="GT107" s="1">
        <f>IF(Supuestos!$D$3+DV1&lt;100,$BZ$9*Supuestos!$C$44,IF(Supuestos!$D$3+DV1=100,$BZ$9*Supuestos!$C$44,0))</f>
        <v>0</v>
      </c>
      <c r="GU107" s="1">
        <f>IF(Supuestos!$D$3+DW1&lt;100,$BZ$9*Supuestos!$C$44,IF(Supuestos!$D$3+DW1=100,$BZ$9*Supuestos!$C$44,0))</f>
        <v>0</v>
      </c>
      <c r="GV107" s="1">
        <f>IF(Supuestos!$D$3+DX1&lt;100,$BZ$9*Supuestos!$C$44,IF(Supuestos!$D$3+DX1=100,$BZ$9*Supuestos!$C$44,0))</f>
        <v>0</v>
      </c>
      <c r="GW107" s="1">
        <f>IF(Supuestos!$D$3+DY1&lt;100,$BZ$9*Supuestos!$C$44,IF(Supuestos!$D$3+DY1=100,$BZ$9*Supuestos!$C$44,0))</f>
        <v>0</v>
      </c>
      <c r="GX107" s="1">
        <f>IF(Supuestos!$D$3+DZ1&lt;100,$BZ$9*Supuestos!$C$44,IF(Supuestos!$D$3+DZ1=100,$BZ$9*Supuestos!$C$44,0))</f>
        <v>0</v>
      </c>
      <c r="GY107" s="1">
        <f>IF(Supuestos!$D$3+EA1&lt;100,$BZ$9*Supuestos!$C$44,IF(Supuestos!$D$3+EA1=100,$BZ$9*Supuestos!$C$44,0))</f>
        <v>0</v>
      </c>
      <c r="GZ107" s="1">
        <f>IF(Supuestos!$D$3+EB1&lt;100,$BZ$9*Supuestos!$C$44,IF(Supuestos!$D$3+EB1=100,$BZ$9*Supuestos!$C$44,0))</f>
        <v>0</v>
      </c>
      <c r="HA107" s="1">
        <f>IF(Supuestos!$D$3+EC1&lt;100,$BZ$9*Supuestos!$C$44,IF(Supuestos!$D$3+EC1=100,$BZ$9*Supuestos!$C$44,0))</f>
        <v>0</v>
      </c>
      <c r="HB107" s="1">
        <f>IF(Supuestos!$D$3+ED1&lt;100,$BZ$9*Supuestos!$C$44,IF(Supuestos!$D$3+ED1=100,$BZ$9*Supuestos!$C$44,0))</f>
        <v>0</v>
      </c>
      <c r="HC107" s="1">
        <f>IF(Supuestos!$D$3+EE1&lt;100,$BZ$9*Supuestos!$C$44,IF(Supuestos!$D$3+EE1=100,$BZ$9*Supuestos!$C$44,0))</f>
        <v>0</v>
      </c>
      <c r="HD107" s="1">
        <f>IF(Supuestos!$D$3+EF1&lt;100,$BZ$9*Supuestos!$C$44,IF(Supuestos!$D$3+EF1=100,$BZ$9*Supuestos!$C$44,0))</f>
        <v>0</v>
      </c>
      <c r="HE107" s="1">
        <f>IF(Supuestos!$D$3+EG1&lt;100,$BZ$9*Supuestos!$C$44,IF(Supuestos!$D$3+EG1=100,$BZ$9*Supuestos!$C$44,0))</f>
        <v>0</v>
      </c>
      <c r="HF107" s="1">
        <f>IF(Supuestos!$D$3+EH1&lt;100,$BZ$9*Supuestos!$C$44,IF(Supuestos!$D$3+EH1=100,$BZ$9*Supuestos!$C$44,0))</f>
        <v>0</v>
      </c>
      <c r="HG107" s="1">
        <f>IF(Supuestos!$D$3+EI1&lt;100,$BZ$9*Supuestos!$C$44,IF(Supuestos!$D$3+EI1=100,$BZ$9*Supuestos!$C$44,0))</f>
        <v>0</v>
      </c>
      <c r="HH107" s="1">
        <f>IF(Supuestos!$D$3+EJ1&lt;100,$BZ$9*Supuestos!$C$44,IF(Supuestos!$D$3+EJ1=100,$BZ$9*Supuestos!$C$44,0))</f>
        <v>0</v>
      </c>
      <c r="HI107" s="1">
        <f>IF(Supuestos!$D$3+EK1&lt;100,$BZ$9*Supuestos!$C$44,IF(Supuestos!$D$3+EK1=100,$BZ$9*Supuestos!$C$44,0))</f>
        <v>0</v>
      </c>
      <c r="HJ107" s="1">
        <f>IF(Supuestos!$D$3+EL1&lt;100,$BZ$9*Supuestos!$C$44,IF(Supuestos!$D$3+EL1=100,$BZ$9*Supuestos!$C$44,0))</f>
        <v>0</v>
      </c>
      <c r="HK107" s="1">
        <f>IF(Supuestos!$D$3+EM1&lt;100,$BZ$9*Supuestos!$C$44,IF(Supuestos!$D$3+EM1=100,$BZ$9*Supuestos!$C$44,0))</f>
        <v>0</v>
      </c>
      <c r="HL107" s="1">
        <f>IF(Supuestos!$D$3+EN1&lt;100,$BZ$9*Supuestos!$C$44,IF(Supuestos!$D$3+EN1=100,$BZ$9*Supuestos!$C$44,0))</f>
        <v>0</v>
      </c>
      <c r="HM107" s="1">
        <f>IF(Supuestos!$D$3+EO1&lt;100,$BZ$9*Supuestos!$C$44,IF(Supuestos!$D$3+EO1=100,$BZ$9*Supuestos!$C$44,0))</f>
        <v>0</v>
      </c>
      <c r="HN107" s="1">
        <f>IF(Supuestos!$D$3+EP1&lt;100,$BZ$9*Supuestos!$C$44,IF(Supuestos!$D$3+EP1=100,$BZ$9*Supuestos!$C$44,0))</f>
        <v>0</v>
      </c>
      <c r="HO107" s="1">
        <f>IF(Supuestos!$D$3+EQ1&lt;100,$BZ$9*Supuestos!$C$44,IF(Supuestos!$D$3+EQ1=100,$BZ$9*Supuestos!$C$44,0))</f>
        <v>0</v>
      </c>
      <c r="HP107" s="1">
        <f>IF(Supuestos!$D$3+ER1&lt;100,$BZ$9*Supuestos!$C$44,IF(Supuestos!$D$3+ER1=100,$BZ$9*Supuestos!$C$44,0))</f>
        <v>0</v>
      </c>
      <c r="HQ107" s="1">
        <f>IF(Supuestos!$D$3+ES1&lt;100,$BZ$9*Supuestos!$C$44,IF(Supuestos!$D$3+ES1=100,$BZ$9*Supuestos!$C$44,0))</f>
        <v>0</v>
      </c>
      <c r="HR107" s="1">
        <f>IF(Supuestos!$D$3+ET1&lt;100,$BZ$9*Supuestos!$C$44,IF(Supuestos!$D$3+ET1=100,$BZ$9*Supuestos!$C$44,0))</f>
        <v>0</v>
      </c>
      <c r="HS107" s="1">
        <f>IF(Supuestos!$D$3+EU1&lt;100,$BZ$9*Supuestos!$C$44,IF(Supuestos!$D$3+EU1=100,$BZ$9*Supuestos!$C$44,0))</f>
        <v>0</v>
      </c>
      <c r="HT107" s="1">
        <f>IF(Supuestos!$D$3+EV1&lt;100,$BZ$9*Supuestos!$C$44,IF(Supuestos!$D$3+EV1=100,$BZ$9*Supuestos!$C$44,0))</f>
        <v>0</v>
      </c>
      <c r="HU107" s="1">
        <f>IF(Supuestos!$D$3+EW1&lt;100,$BZ$9*Supuestos!$C$44,IF(Supuestos!$D$3+EW1=100,$BZ$9*Supuestos!$C$44,0))</f>
        <v>0</v>
      </c>
      <c r="HV107" s="1">
        <f>IF(Supuestos!$D$3+EX1&lt;100,$BZ$9*Supuestos!$C$44,IF(Supuestos!$D$3+EX1=100,$BZ$9*Supuestos!$C$44,0))</f>
        <v>0</v>
      </c>
      <c r="HW107" s="1">
        <f>IF(Supuestos!$D$3+EY1&lt;100,$BZ$9*Supuestos!$C$44,IF(Supuestos!$D$3+EY1=100,$BZ$9*Supuestos!$C$44,0))</f>
        <v>0</v>
      </c>
      <c r="HX107" s="1">
        <f>IF(Supuestos!$D$3+EZ1&lt;100,$BZ$9*Supuestos!$C$44,IF(Supuestos!$D$3+EZ1=100,$BZ$9*Supuestos!$C$44,0))</f>
        <v>0</v>
      </c>
      <c r="HY107" s="1">
        <f>IF(Supuestos!$D$3+FA1&lt;100,$BZ$9*Supuestos!$C$44,IF(Supuestos!$D$3+FA1=100,$BZ$9*Supuestos!$C$44,0))</f>
        <v>0</v>
      </c>
      <c r="HZ107" s="1">
        <f>IF(Supuestos!$D$3+FB1&lt;100,$BZ$9*Supuestos!$C$44,IF(Supuestos!$D$3+FB1=100,$BZ$9*Supuestos!$C$44,0))</f>
        <v>0</v>
      </c>
      <c r="IA107" s="1">
        <f>IF(Supuestos!$D$3+FC1&lt;100,$BZ$9*Supuestos!$C$44,IF(Supuestos!$D$3+FC1=100,$BZ$9*Supuestos!$C$44,0))</f>
        <v>0</v>
      </c>
      <c r="IB107" s="1">
        <f>IF(Supuestos!$D$3+FD1&lt;100,$BZ$9*Supuestos!$C$44,IF(Supuestos!$D$3+FD1=100,$BZ$9*Supuestos!$C$44,0))</f>
        <v>0</v>
      </c>
      <c r="IC107" s="1">
        <f>IF(Supuestos!$D$3+FE1&lt;100,$BZ$9*Supuestos!$C$44,IF(Supuestos!$D$3+FE1=100,$BZ$9*Supuestos!$C$44,0))</f>
        <v>0</v>
      </c>
      <c r="ID107" s="1">
        <f>IF(Supuestos!$D$3+FF1&lt;100,$BZ$9*Supuestos!$C$44,IF(Supuestos!$D$3+FF1=100,$BZ$9*Supuestos!$C$44,0))</f>
        <v>0</v>
      </c>
      <c r="IE107" s="1">
        <f>IF(Supuestos!$D$3+FG1&lt;100,$BZ$9*Supuestos!$C$44,IF(Supuestos!$D$3+FG1=100,$BZ$9*Supuestos!$C$44,0))</f>
        <v>0</v>
      </c>
      <c r="IF107" s="1">
        <f>IF(Supuestos!$D$3+FH1&lt;100,$BZ$9*Supuestos!$C$44,IF(Supuestos!$D$3+FH1=100,$BZ$9*Supuestos!$C$44,0))</f>
        <v>0</v>
      </c>
      <c r="IG107" s="1">
        <f>IF(Supuestos!$D$3+FI1&lt;100,$BZ$9*Supuestos!$C$44,IF(Supuestos!$D$3+FI1=100,$BZ$9*Supuestos!$C$44,0))</f>
        <v>0</v>
      </c>
      <c r="IH107" s="1">
        <f>IF(Supuestos!$D$3+FJ1&lt;100,$BZ$9*Supuestos!$C$44,IF(Supuestos!$D$3+FJ1=100,$BZ$9*Supuestos!$C$44,0))</f>
        <v>0</v>
      </c>
      <c r="II107" s="1">
        <f>IF(Supuestos!$D$3+FK1&lt;100,$BZ$9*Supuestos!$C$44,IF(Supuestos!$D$3+FK1=100,$BZ$9*Supuestos!$C$44,0))</f>
        <v>0</v>
      </c>
      <c r="IJ107" s="1">
        <f>IF(Supuestos!$D$3+FL1&lt;100,$BZ$9*Supuestos!$C$44,IF(Supuestos!$D$3+FL1=100,$BZ$9*Supuestos!$C$44,0))</f>
        <v>0</v>
      </c>
      <c r="IK107" s="1">
        <f>IF(Supuestos!$D$3+FM1&lt;100,$BZ$9*Supuestos!$C$44,IF(Supuestos!$D$3+FM1=100,$BZ$9*Supuestos!$C$44,0))</f>
        <v>0</v>
      </c>
      <c r="IL107" s="1">
        <f>IF(Supuestos!$D$3+FN1&lt;100,$BZ$9*Supuestos!$C$44,IF(Supuestos!$D$3+FN1=100,$BZ$9*Supuestos!$C$44,0))</f>
        <v>0</v>
      </c>
      <c r="IM107" s="1">
        <f>IF(Supuestos!$D$3+FO1&lt;100,$BZ$9*Supuestos!$C$44,IF(Supuestos!$D$3+FO1=100,$BZ$9*Supuestos!$C$44,0))</f>
        <v>0</v>
      </c>
      <c r="IN107" s="1">
        <f>IF(Supuestos!$D$3+FP1&lt;100,$BZ$9*Supuestos!$C$44,IF(Supuestos!$D$3+FP1=100,$BZ$9*Supuestos!$C$44,0))</f>
        <v>0</v>
      </c>
      <c r="IO107" s="1">
        <f>IF(Supuestos!$D$3+FQ1&lt;100,$BZ$9*Supuestos!$C$44,IF(Supuestos!$D$3+FQ1=100,$BZ$9*Supuestos!$C$44,0))</f>
        <v>0</v>
      </c>
      <c r="IP107" s="1">
        <f>IF(Supuestos!$D$3+FR1&lt;100,$BZ$9*Supuestos!$C$44,IF(Supuestos!$D$3+FR1=100,$BZ$9*Supuestos!$C$44,0))</f>
        <v>0</v>
      </c>
      <c r="IQ107" s="1">
        <f>IF(Supuestos!$D$3+FS1&lt;100,$BZ$9*Supuestos!$C$44,IF(Supuestos!$D$3+FS1=100,$BZ$9*Supuestos!$C$44,0))</f>
        <v>0</v>
      </c>
      <c r="IR107" s="1">
        <f>IF(Supuestos!$D$3+FT1&lt;100,$BZ$9*Supuestos!$C$44,IF(Supuestos!$D$3+FT1=100,$BZ$9*Supuestos!$C$44,0))</f>
        <v>0</v>
      </c>
    </row>
    <row r="108" spans="1:262" x14ac:dyDescent="0.35">
      <c r="A108" s="128">
        <v>77</v>
      </c>
      <c r="BZ108" s="129"/>
      <c r="CA108" s="1">
        <f>CA$9*Supuestos!$D$3*Supuestos!$C$44</f>
        <v>0</v>
      </c>
      <c r="CB108" s="1">
        <f>IF(Supuestos!$D$3+C1&lt;100,$CA$9*Supuestos!$C$44,IF(Supuestos!$D$3+C1=100,$CA$9*Supuestos!$C$44,0))</f>
        <v>0</v>
      </c>
      <c r="CC108" s="1">
        <f>IF(Supuestos!$D$3+D1&lt;100,$CA$9*Supuestos!$C$44,IF(Supuestos!$D$3+D1=100,$CA$9*Supuestos!$C$44,0))</f>
        <v>0</v>
      </c>
      <c r="CD108" s="1">
        <f>IF(Supuestos!$D$3+E1&lt;100,$CA$9*Supuestos!$C$44,IF(Supuestos!$D$3+E1=100,$CA$9*Supuestos!$C$44,0))</f>
        <v>0</v>
      </c>
      <c r="CE108" s="1">
        <f>IF(Supuestos!$D$3+F1&lt;100,$CA$9*Supuestos!$C$44,IF(Supuestos!$D$3+F1=100,$CA$9*Supuestos!$C$44,0))</f>
        <v>0</v>
      </c>
      <c r="CF108" s="1">
        <f>IF(Supuestos!$D$3+G1&lt;100,$CA$9*Supuestos!$C$44,IF(Supuestos!$D$3+G1=100,$CA$9*Supuestos!$C$44,0))</f>
        <v>0</v>
      </c>
      <c r="CG108" s="1">
        <f>IF(Supuestos!$D$3+H1&lt;100,$CA$9*Supuestos!$C$44,IF(Supuestos!$D$3+H1=100,$CA$9*Supuestos!$C$44,0))</f>
        <v>0</v>
      </c>
      <c r="CH108" s="1">
        <f>IF(Supuestos!$D$3+I1&lt;100,$CA$9*Supuestos!$C$44,IF(Supuestos!$D$3+I1=100,$CA$9*Supuestos!$C$44,0))</f>
        <v>0</v>
      </c>
      <c r="CI108" s="1">
        <f>IF(Supuestos!$D$3+J1&lt;100,$CA$9*Supuestos!$C$44,IF(Supuestos!$D$3+J1=100,$CA$9*Supuestos!$C$44,0))</f>
        <v>0</v>
      </c>
      <c r="CJ108" s="1">
        <f>IF(Supuestos!$D$3+K1&lt;100,$CA$9*Supuestos!$C$44,IF(Supuestos!$D$3+K1=100,$CA$9*Supuestos!$C$44,0))</f>
        <v>0</v>
      </c>
      <c r="CK108" s="1">
        <f>IF(Supuestos!$D$3+L1&lt;100,$CA$9*Supuestos!$C$44,IF(Supuestos!$D$3+L1=100,$CA$9*Supuestos!$C$44,0))</f>
        <v>0</v>
      </c>
      <c r="CL108" s="1">
        <f>IF(Supuestos!$D$3+M1&lt;100,$CA$9*Supuestos!$C$44,IF(Supuestos!$D$3+M1=100,$CA$9*Supuestos!$C$44,0))</f>
        <v>0</v>
      </c>
      <c r="CM108" s="1">
        <f>IF(Supuestos!$D$3+N1&lt;100,$CA$9*Supuestos!$C$44,IF(Supuestos!$D$3+N1=100,$CA$9*Supuestos!$C$44,0))</f>
        <v>0</v>
      </c>
      <c r="CN108" s="1">
        <f>IF(Supuestos!$D$3+O1&lt;100,$CA$9*Supuestos!$C$44,IF(Supuestos!$D$3+O1=100,$CA$9*Supuestos!$C$44,0))</f>
        <v>0</v>
      </c>
      <c r="CO108" s="1">
        <f>IF(Supuestos!$D$3+P1&lt;100,$CA$9*Supuestos!$C$44,IF(Supuestos!$D$3+P1=100,$CA$9*Supuestos!$C$44,0))</f>
        <v>0</v>
      </c>
      <c r="CP108" s="1">
        <f>IF(Supuestos!$D$3+Q1&lt;100,$CA$9*Supuestos!$C$44,IF(Supuestos!$D$3+Q1=100,$CA$9*Supuestos!$C$44,0))</f>
        <v>0</v>
      </c>
      <c r="CQ108" s="1">
        <f>IF(Supuestos!$D$3+R1&lt;100,$CA$9*Supuestos!$C$44,IF(Supuestos!$D$3+R1=100,$CA$9*Supuestos!$C$44,0))</f>
        <v>0</v>
      </c>
      <c r="CR108" s="1">
        <f>IF(Supuestos!$D$3+S1&lt;100,$CA$9*Supuestos!$C$44,IF(Supuestos!$D$3+S1=100,$CA$9*Supuestos!$C$44,0))</f>
        <v>0</v>
      </c>
      <c r="CS108" s="1">
        <f>IF(Supuestos!$D$3+T1&lt;100,$CA$9*Supuestos!$C$44,IF(Supuestos!$D$3+T1=100,$CA$9*Supuestos!$C$44,0))</f>
        <v>0</v>
      </c>
      <c r="CT108" s="1">
        <f>IF(Supuestos!$D$3+U1&lt;100,$CA$9*Supuestos!$C$44,IF(Supuestos!$D$3+U1=100,$CA$9*Supuestos!$C$44,0))</f>
        <v>0</v>
      </c>
      <c r="CU108" s="1">
        <f>IF(Supuestos!$D$3+V1&lt;100,$CA$9*Supuestos!$C$44,IF(Supuestos!$D$3+V1=100,$CA$9*Supuestos!$C$44,0))</f>
        <v>0</v>
      </c>
      <c r="CV108" s="1">
        <f>IF(Supuestos!$D$3+W1&lt;100,$CA$9*Supuestos!$C$44,IF(Supuestos!$D$3+W1=100,$CA$9*Supuestos!$C$44,0))</f>
        <v>0</v>
      </c>
      <c r="CW108" s="1">
        <f>IF(Supuestos!$D$3+X1&lt;100,$CA$9*Supuestos!$C$44,IF(Supuestos!$D$3+X1=100,$CA$9*Supuestos!$C$44,0))</f>
        <v>0</v>
      </c>
      <c r="CX108" s="1">
        <f>IF(Supuestos!$D$3+Y1&lt;100,$CA$9*Supuestos!$C$44,IF(Supuestos!$D$3+Y1=100,$CA$9*Supuestos!$C$44,0))</f>
        <v>0</v>
      </c>
      <c r="EZ108" s="1">
        <f>IF(Supuestos!$D$3+CA1&lt;100,$CA$9*Supuestos!$C$44,IF(Supuestos!$D$3+CA1=100,$CA$9*Supuestos!$C$44,0))</f>
        <v>0</v>
      </c>
      <c r="FA108" s="1">
        <f>IF(Supuestos!$D$3+CB1&lt;100,$CA$9*Supuestos!$C$44,IF(Supuestos!$D$3+CB1=100,$CA$9*Supuestos!$C$44,0))</f>
        <v>0</v>
      </c>
      <c r="FB108" s="1">
        <f>IF(Supuestos!$D$3+CC1&lt;100,$CA$9*Supuestos!$C$44,IF(Supuestos!$D$3+CC1=100,$CA$9*Supuestos!$C$44,0))</f>
        <v>0</v>
      </c>
      <c r="FC108" s="1">
        <f>IF(Supuestos!$D$3+CD1&lt;100,$CA$9*Supuestos!$C$44,IF(Supuestos!$D$3+CD1=100,$CA$9*Supuestos!$C$44,0))</f>
        <v>0</v>
      </c>
      <c r="FD108" s="1">
        <f>IF(Supuestos!$D$3+CE1&lt;100,$CA$9*Supuestos!$C$44,IF(Supuestos!$D$3+CE1=100,$CA$9*Supuestos!$C$44,0))</f>
        <v>0</v>
      </c>
      <c r="FE108" s="1">
        <f>IF(Supuestos!$D$3+CF1&lt;100,$CA$9*Supuestos!$C$44,IF(Supuestos!$D$3+CF1=100,$CA$9*Supuestos!$C$44,0))</f>
        <v>0</v>
      </c>
      <c r="FF108" s="1">
        <f>IF(Supuestos!$D$3+CG1&lt;100,$CA$9*Supuestos!$C$44,IF(Supuestos!$D$3+CG1=100,$CA$9*Supuestos!$C$44,0))</f>
        <v>0</v>
      </c>
      <c r="FG108" s="1">
        <f>IF(Supuestos!$D$3+CH1&lt;100,$CA$9*Supuestos!$C$44,IF(Supuestos!$D$3+CH1=100,$CA$9*Supuestos!$C$44,0))</f>
        <v>0</v>
      </c>
      <c r="FH108" s="1">
        <f>IF(Supuestos!$D$3+CI1&lt;100,$CA$9*Supuestos!$C$44,IF(Supuestos!$D$3+CI1=100,$CA$9*Supuestos!$C$44,0))</f>
        <v>0</v>
      </c>
      <c r="FI108" s="1">
        <f>IF(Supuestos!$D$3+CJ1&lt;100,$CA$9*Supuestos!$C$44,IF(Supuestos!$D$3+CJ1=100,$CA$9*Supuestos!$C$44,0))</f>
        <v>0</v>
      </c>
      <c r="FJ108" s="1">
        <f>IF(Supuestos!$D$3+CK1&lt;100,$CA$9*Supuestos!$C$44,IF(Supuestos!$D$3+CK1=100,$CA$9*Supuestos!$C$44,0))</f>
        <v>0</v>
      </c>
      <c r="FK108" s="1">
        <f>IF(Supuestos!$D$3+CL1&lt;100,$CA$9*Supuestos!$C$44,IF(Supuestos!$D$3+CL1=100,$CA$9*Supuestos!$C$44,0))</f>
        <v>0</v>
      </c>
      <c r="FL108" s="1">
        <f>IF(Supuestos!$D$3+CM1&lt;100,$CA$9*Supuestos!$C$44,IF(Supuestos!$D$3+CM1=100,$CA$9*Supuestos!$C$44,0))</f>
        <v>0</v>
      </c>
      <c r="FM108" s="1">
        <f>IF(Supuestos!$D$3+CN1&lt;100,$CA$9*Supuestos!$C$44,IF(Supuestos!$D$3+CN1=100,$CA$9*Supuestos!$C$44,0))</f>
        <v>0</v>
      </c>
      <c r="FN108" s="1">
        <f>IF(Supuestos!$D$3+CO1&lt;100,$CA$9*Supuestos!$C$44,IF(Supuestos!$D$3+CO1=100,$CA$9*Supuestos!$C$44,0))</f>
        <v>0</v>
      </c>
      <c r="FO108" s="1">
        <f>IF(Supuestos!$D$3+CP1&lt;100,$CA$9*Supuestos!$C$44,IF(Supuestos!$D$3+CP1=100,$CA$9*Supuestos!$C$44,0))</f>
        <v>0</v>
      </c>
      <c r="FP108" s="1">
        <f>IF(Supuestos!$D$3+CQ1&lt;100,$CA$9*Supuestos!$C$44,IF(Supuestos!$D$3+CQ1=100,$CA$9*Supuestos!$C$44,0))</f>
        <v>0</v>
      </c>
      <c r="FQ108" s="1">
        <f>IF(Supuestos!$D$3+CR1&lt;100,$CA$9*Supuestos!$C$44,IF(Supuestos!$D$3+CR1=100,$CA$9*Supuestos!$C$44,0))</f>
        <v>0</v>
      </c>
      <c r="FR108" s="1">
        <f>IF(Supuestos!$D$3+CS1&lt;100,$CA$9*Supuestos!$C$44,IF(Supuestos!$D$3+CS1=100,$CA$9*Supuestos!$C$44,0))</f>
        <v>0</v>
      </c>
      <c r="FS108" s="1">
        <f>IF(Supuestos!$D$3+CT1&lt;100,$CA$9*Supuestos!$C$44,IF(Supuestos!$D$3+CT1=100,$CA$9*Supuestos!$C$44,0))</f>
        <v>0</v>
      </c>
      <c r="FT108" s="1">
        <f>IF(Supuestos!$D$3+CU1&lt;100,$CA$9*Supuestos!$C$44,IF(Supuestos!$D$3+CU1=100,$CA$9*Supuestos!$C$44,0))</f>
        <v>0</v>
      </c>
      <c r="FU108" s="1">
        <f>IF(Supuestos!$D$3+CV1&lt;100,$CA$9*Supuestos!$C$44,IF(Supuestos!$D$3+CV1=100,$CA$9*Supuestos!$C$44,0))</f>
        <v>0</v>
      </c>
      <c r="FV108" s="1">
        <f>IF(Supuestos!$D$3+CW1&lt;100,$CA$9*Supuestos!$C$44,IF(Supuestos!$D$3+CW1=100,$CA$9*Supuestos!$C$44,0))</f>
        <v>0</v>
      </c>
      <c r="FW108" s="1">
        <f>IF(Supuestos!$D$3+CX1&lt;100,$CA$9*Supuestos!$C$44,IF(Supuestos!$D$3+CX1=100,$CA$9*Supuestos!$C$44,0))</f>
        <v>0</v>
      </c>
      <c r="FX108" s="1">
        <f>IF(Supuestos!$D$3+CY1&lt;100,$CA$9*Supuestos!$C$44,IF(Supuestos!$D$3+CY1=100,$CA$9*Supuestos!$C$44,0))</f>
        <v>0</v>
      </c>
      <c r="FY108" s="1">
        <f>IF(Supuestos!$D$3+CZ1&lt;100,$CA$9*Supuestos!$C$44,IF(Supuestos!$D$3+CZ1=100,$CA$9*Supuestos!$C$44,0))</f>
        <v>0</v>
      </c>
      <c r="FZ108" s="1">
        <f>IF(Supuestos!$D$3+DA1&lt;100,$CA$9*Supuestos!$C$44,IF(Supuestos!$D$3+DA1=100,$CA$9*Supuestos!$C$44,0))</f>
        <v>0</v>
      </c>
      <c r="GA108" s="1">
        <f>IF(Supuestos!$D$3+DB1&lt;100,$CA$9*Supuestos!$C$44,IF(Supuestos!$D$3+DB1=100,$CA$9*Supuestos!$C$44,0))</f>
        <v>0</v>
      </c>
      <c r="GB108" s="1">
        <f>IF(Supuestos!$D$3+DC1&lt;100,$CA$9*Supuestos!$C$44,IF(Supuestos!$D$3+DC1=100,$CA$9*Supuestos!$C$44,0))</f>
        <v>0</v>
      </c>
      <c r="GC108" s="1">
        <f>IF(Supuestos!$D$3+DD1&lt;100,$CA$9*Supuestos!$C$44,IF(Supuestos!$D$3+DD1=100,$CA$9*Supuestos!$C$44,0))</f>
        <v>0</v>
      </c>
      <c r="GD108" s="1">
        <f>IF(Supuestos!$D$3+DE1&lt;100,$CA$9*Supuestos!$C$44,IF(Supuestos!$D$3+DE1=100,$CA$9*Supuestos!$C$44,0))</f>
        <v>0</v>
      </c>
      <c r="GE108" s="1">
        <f>IF(Supuestos!$D$3+DF1&lt;100,$CA$9*Supuestos!$C$44,IF(Supuestos!$D$3+DF1=100,$CA$9*Supuestos!$C$44,0))</f>
        <v>0</v>
      </c>
      <c r="GF108" s="1">
        <f>IF(Supuestos!$D$3+DG1&lt;100,$CA$9*Supuestos!$C$44,IF(Supuestos!$D$3+DG1=100,$CA$9*Supuestos!$C$44,0))</f>
        <v>0</v>
      </c>
      <c r="GG108" s="1">
        <f>IF(Supuestos!$D$3+DH1&lt;100,$CA$9*Supuestos!$C$44,IF(Supuestos!$D$3+DH1=100,$CA$9*Supuestos!$C$44,0))</f>
        <v>0</v>
      </c>
      <c r="GH108" s="1">
        <f>IF(Supuestos!$D$3+DI1&lt;100,$CA$9*Supuestos!$C$44,IF(Supuestos!$D$3+DI1=100,$CA$9*Supuestos!$C$44,0))</f>
        <v>0</v>
      </c>
      <c r="GI108" s="1">
        <f>IF(Supuestos!$D$3+DJ1&lt;100,$CA$9*Supuestos!$C$44,IF(Supuestos!$D$3+DJ1=100,$CA$9*Supuestos!$C$44,0))</f>
        <v>0</v>
      </c>
      <c r="GJ108" s="1">
        <f>IF(Supuestos!$D$3+DK1&lt;100,$CA$9*Supuestos!$C$44,IF(Supuestos!$D$3+DK1=100,$CA$9*Supuestos!$C$44,0))</f>
        <v>0</v>
      </c>
      <c r="GK108" s="1">
        <f>IF(Supuestos!$D$3+DL1&lt;100,$CA$9*Supuestos!$C$44,IF(Supuestos!$D$3+DL1=100,$CA$9*Supuestos!$C$44,0))</f>
        <v>0</v>
      </c>
      <c r="GL108" s="1">
        <f>IF(Supuestos!$D$3+DM1&lt;100,$CA$9*Supuestos!$C$44,IF(Supuestos!$D$3+DM1=100,$CA$9*Supuestos!$C$44,0))</f>
        <v>0</v>
      </c>
      <c r="GM108" s="1">
        <f>IF(Supuestos!$D$3+DN1&lt;100,$CA$9*Supuestos!$C$44,IF(Supuestos!$D$3+DN1=100,$CA$9*Supuestos!$C$44,0))</f>
        <v>0</v>
      </c>
      <c r="GN108" s="1">
        <f>IF(Supuestos!$D$3+DO1&lt;100,$CA$9*Supuestos!$C$44,IF(Supuestos!$D$3+DO1=100,$CA$9*Supuestos!$C$44,0))</f>
        <v>0</v>
      </c>
      <c r="GO108" s="1">
        <f>IF(Supuestos!$D$3+DP1&lt;100,$CA$9*Supuestos!$C$44,IF(Supuestos!$D$3+DP1=100,$CA$9*Supuestos!$C$44,0))</f>
        <v>0</v>
      </c>
      <c r="GP108" s="1">
        <f>IF(Supuestos!$D$3+DQ1&lt;100,$CA$9*Supuestos!$C$44,IF(Supuestos!$D$3+DQ1=100,$CA$9*Supuestos!$C$44,0))</f>
        <v>0</v>
      </c>
      <c r="GQ108" s="1">
        <f>IF(Supuestos!$D$3+DR1&lt;100,$CA$9*Supuestos!$C$44,IF(Supuestos!$D$3+DR1=100,$CA$9*Supuestos!$C$44,0))</f>
        <v>0</v>
      </c>
      <c r="GR108" s="1">
        <f>IF(Supuestos!$D$3+DS1&lt;100,$CA$9*Supuestos!$C$44,IF(Supuestos!$D$3+DS1=100,$CA$9*Supuestos!$C$44,0))</f>
        <v>0</v>
      </c>
      <c r="GS108" s="1">
        <f>IF(Supuestos!$D$3+DT1&lt;100,$CA$9*Supuestos!$C$44,IF(Supuestos!$D$3+DT1=100,$CA$9*Supuestos!$C$44,0))</f>
        <v>0</v>
      </c>
      <c r="GT108" s="1">
        <f>IF(Supuestos!$D$3+DU1&lt;100,$CA$9*Supuestos!$C$44,IF(Supuestos!$D$3+DU1=100,$CA$9*Supuestos!$C$44,0))</f>
        <v>0</v>
      </c>
      <c r="GU108" s="1">
        <f>IF(Supuestos!$D$3+DV1&lt;100,$CA$9*Supuestos!$C$44,IF(Supuestos!$D$3+DV1=100,$CA$9*Supuestos!$C$44,0))</f>
        <v>0</v>
      </c>
      <c r="GV108" s="1">
        <f>IF(Supuestos!$D$3+DW1&lt;100,$CA$9*Supuestos!$C$44,IF(Supuestos!$D$3+DW1=100,$CA$9*Supuestos!$C$44,0))</f>
        <v>0</v>
      </c>
      <c r="GW108" s="1">
        <f>IF(Supuestos!$D$3+DX1&lt;100,$CA$9*Supuestos!$C$44,IF(Supuestos!$D$3+DX1=100,$CA$9*Supuestos!$C$44,0))</f>
        <v>0</v>
      </c>
      <c r="GX108" s="1">
        <f>IF(Supuestos!$D$3+DY1&lt;100,$CA$9*Supuestos!$C$44,IF(Supuestos!$D$3+DY1=100,$CA$9*Supuestos!$C$44,0))</f>
        <v>0</v>
      </c>
      <c r="GY108" s="1">
        <f>IF(Supuestos!$D$3+DZ1&lt;100,$CA$9*Supuestos!$C$44,IF(Supuestos!$D$3+DZ1=100,$CA$9*Supuestos!$C$44,0))</f>
        <v>0</v>
      </c>
      <c r="GZ108" s="1">
        <f>IF(Supuestos!$D$3+EA1&lt;100,$CA$9*Supuestos!$C$44,IF(Supuestos!$D$3+EA1=100,$CA$9*Supuestos!$C$44,0))</f>
        <v>0</v>
      </c>
      <c r="HA108" s="1">
        <f>IF(Supuestos!$D$3+EB1&lt;100,$CA$9*Supuestos!$C$44,IF(Supuestos!$D$3+EB1=100,$CA$9*Supuestos!$C$44,0))</f>
        <v>0</v>
      </c>
      <c r="HB108" s="1">
        <f>IF(Supuestos!$D$3+EC1&lt;100,$CA$9*Supuestos!$C$44,IF(Supuestos!$D$3+EC1=100,$CA$9*Supuestos!$C$44,0))</f>
        <v>0</v>
      </c>
      <c r="HC108" s="1">
        <f>IF(Supuestos!$D$3+ED1&lt;100,$CA$9*Supuestos!$C$44,IF(Supuestos!$D$3+ED1=100,$CA$9*Supuestos!$C$44,0))</f>
        <v>0</v>
      </c>
      <c r="HD108" s="1">
        <f>IF(Supuestos!$D$3+EE1&lt;100,$CA$9*Supuestos!$C$44,IF(Supuestos!$D$3+EE1=100,$CA$9*Supuestos!$C$44,0))</f>
        <v>0</v>
      </c>
      <c r="HE108" s="1">
        <f>IF(Supuestos!$D$3+EF1&lt;100,$CA$9*Supuestos!$C$44,IF(Supuestos!$D$3+EF1=100,$CA$9*Supuestos!$C$44,0))</f>
        <v>0</v>
      </c>
      <c r="HF108" s="1">
        <f>IF(Supuestos!$D$3+EG1&lt;100,$CA$9*Supuestos!$C$44,IF(Supuestos!$D$3+EG1=100,$CA$9*Supuestos!$C$44,0))</f>
        <v>0</v>
      </c>
      <c r="HG108" s="1">
        <f>IF(Supuestos!$D$3+EH1&lt;100,$CA$9*Supuestos!$C$44,IF(Supuestos!$D$3+EH1=100,$CA$9*Supuestos!$C$44,0))</f>
        <v>0</v>
      </c>
      <c r="HH108" s="1">
        <f>IF(Supuestos!$D$3+EI1&lt;100,$CA$9*Supuestos!$C$44,IF(Supuestos!$D$3+EI1=100,$CA$9*Supuestos!$C$44,0))</f>
        <v>0</v>
      </c>
      <c r="HI108" s="1">
        <f>IF(Supuestos!$D$3+EJ1&lt;100,$CA$9*Supuestos!$C$44,IF(Supuestos!$D$3+EJ1=100,$CA$9*Supuestos!$C$44,0))</f>
        <v>0</v>
      </c>
      <c r="HJ108" s="1">
        <f>IF(Supuestos!$D$3+EK1&lt;100,$CA$9*Supuestos!$C$44,IF(Supuestos!$D$3+EK1=100,$CA$9*Supuestos!$C$44,0))</f>
        <v>0</v>
      </c>
      <c r="HK108" s="1">
        <f>IF(Supuestos!$D$3+EL1&lt;100,$CA$9*Supuestos!$C$44,IF(Supuestos!$D$3+EL1=100,$CA$9*Supuestos!$C$44,0))</f>
        <v>0</v>
      </c>
      <c r="HL108" s="1">
        <f>IF(Supuestos!$D$3+EM1&lt;100,$CA$9*Supuestos!$C$44,IF(Supuestos!$D$3+EM1=100,$CA$9*Supuestos!$C$44,0))</f>
        <v>0</v>
      </c>
      <c r="HM108" s="1">
        <f>IF(Supuestos!$D$3+EN1&lt;100,$CA$9*Supuestos!$C$44,IF(Supuestos!$D$3+EN1=100,$CA$9*Supuestos!$C$44,0))</f>
        <v>0</v>
      </c>
      <c r="HN108" s="1">
        <f>IF(Supuestos!$D$3+EO1&lt;100,$CA$9*Supuestos!$C$44,IF(Supuestos!$D$3+EO1=100,$CA$9*Supuestos!$C$44,0))</f>
        <v>0</v>
      </c>
      <c r="HO108" s="1">
        <f>IF(Supuestos!$D$3+EP1&lt;100,$CA$9*Supuestos!$C$44,IF(Supuestos!$D$3+EP1=100,$CA$9*Supuestos!$C$44,0))</f>
        <v>0</v>
      </c>
      <c r="HP108" s="1">
        <f>IF(Supuestos!$D$3+EQ1&lt;100,$CA$9*Supuestos!$C$44,IF(Supuestos!$D$3+EQ1=100,$CA$9*Supuestos!$C$44,0))</f>
        <v>0</v>
      </c>
      <c r="HQ108" s="1">
        <f>IF(Supuestos!$D$3+ER1&lt;100,$CA$9*Supuestos!$C$44,IF(Supuestos!$D$3+ER1=100,$CA$9*Supuestos!$C$44,0))</f>
        <v>0</v>
      </c>
      <c r="HR108" s="1">
        <f>IF(Supuestos!$D$3+ES1&lt;100,$CA$9*Supuestos!$C$44,IF(Supuestos!$D$3+ES1=100,$CA$9*Supuestos!$C$44,0))</f>
        <v>0</v>
      </c>
      <c r="HS108" s="1">
        <f>IF(Supuestos!$D$3+ET1&lt;100,$CA$9*Supuestos!$C$44,IF(Supuestos!$D$3+ET1=100,$CA$9*Supuestos!$C$44,0))</f>
        <v>0</v>
      </c>
      <c r="HT108" s="1">
        <f>IF(Supuestos!$D$3+EU1&lt;100,$CA$9*Supuestos!$C$44,IF(Supuestos!$D$3+EU1=100,$CA$9*Supuestos!$C$44,0))</f>
        <v>0</v>
      </c>
      <c r="HU108" s="1">
        <f>IF(Supuestos!$D$3+EV1&lt;100,$CA$9*Supuestos!$C$44,IF(Supuestos!$D$3+EV1=100,$CA$9*Supuestos!$C$44,0))</f>
        <v>0</v>
      </c>
      <c r="HV108" s="1">
        <f>IF(Supuestos!$D$3+EW1&lt;100,$CA$9*Supuestos!$C$44,IF(Supuestos!$D$3+EW1=100,$CA$9*Supuestos!$C$44,0))</f>
        <v>0</v>
      </c>
      <c r="HW108" s="1">
        <f>IF(Supuestos!$D$3+EX1&lt;100,$CA$9*Supuestos!$C$44,IF(Supuestos!$D$3+EX1=100,$CA$9*Supuestos!$C$44,0))</f>
        <v>0</v>
      </c>
      <c r="HX108" s="1">
        <f>IF(Supuestos!$D$3+EY1&lt;100,$CA$9*Supuestos!$C$44,IF(Supuestos!$D$3+EY1=100,$CA$9*Supuestos!$C$44,0))</f>
        <v>0</v>
      </c>
      <c r="HY108" s="1">
        <f>IF(Supuestos!$D$3+EZ1&lt;100,$CA$9*Supuestos!$C$44,IF(Supuestos!$D$3+EZ1=100,$CA$9*Supuestos!$C$44,0))</f>
        <v>0</v>
      </c>
      <c r="HZ108" s="1">
        <f>IF(Supuestos!$D$3+FA1&lt;100,$CA$9*Supuestos!$C$44,IF(Supuestos!$D$3+FA1=100,$CA$9*Supuestos!$C$44,0))</f>
        <v>0</v>
      </c>
      <c r="IA108" s="1">
        <f>IF(Supuestos!$D$3+FB1&lt;100,$CA$9*Supuestos!$C$44,IF(Supuestos!$D$3+FB1=100,$CA$9*Supuestos!$C$44,0))</f>
        <v>0</v>
      </c>
      <c r="IB108" s="1">
        <f>IF(Supuestos!$D$3+FC1&lt;100,$CA$9*Supuestos!$C$44,IF(Supuestos!$D$3+FC1=100,$CA$9*Supuestos!$C$44,0))</f>
        <v>0</v>
      </c>
      <c r="IC108" s="1">
        <f>IF(Supuestos!$D$3+FD1&lt;100,$CA$9*Supuestos!$C$44,IF(Supuestos!$D$3+FD1=100,$CA$9*Supuestos!$C$44,0))</f>
        <v>0</v>
      </c>
      <c r="ID108" s="1">
        <f>IF(Supuestos!$D$3+FE1&lt;100,$CA$9*Supuestos!$C$44,IF(Supuestos!$D$3+FE1=100,$CA$9*Supuestos!$C$44,0))</f>
        <v>0</v>
      </c>
      <c r="IE108" s="1">
        <f>IF(Supuestos!$D$3+FF1&lt;100,$CA$9*Supuestos!$C$44,IF(Supuestos!$D$3+FF1=100,$CA$9*Supuestos!$C$44,0))</f>
        <v>0</v>
      </c>
      <c r="IF108" s="1">
        <f>IF(Supuestos!$D$3+FG1&lt;100,$CA$9*Supuestos!$C$44,IF(Supuestos!$D$3+FG1=100,$CA$9*Supuestos!$C$44,0))</f>
        <v>0</v>
      </c>
      <c r="IG108" s="1">
        <f>IF(Supuestos!$D$3+FH1&lt;100,$CA$9*Supuestos!$C$44,IF(Supuestos!$D$3+FH1=100,$CA$9*Supuestos!$C$44,0))</f>
        <v>0</v>
      </c>
      <c r="IH108" s="1">
        <f>IF(Supuestos!$D$3+FI1&lt;100,$CA$9*Supuestos!$C$44,IF(Supuestos!$D$3+FI1=100,$CA$9*Supuestos!$C$44,0))</f>
        <v>0</v>
      </c>
      <c r="II108" s="1">
        <f>IF(Supuestos!$D$3+FJ1&lt;100,$CA$9*Supuestos!$C$44,IF(Supuestos!$D$3+FJ1=100,$CA$9*Supuestos!$C$44,0))</f>
        <v>0</v>
      </c>
      <c r="IJ108" s="1">
        <f>IF(Supuestos!$D$3+FK1&lt;100,$CA$9*Supuestos!$C$44,IF(Supuestos!$D$3+FK1=100,$CA$9*Supuestos!$C$44,0))</f>
        <v>0</v>
      </c>
      <c r="IK108" s="1">
        <f>IF(Supuestos!$D$3+FL1&lt;100,$CA$9*Supuestos!$C$44,IF(Supuestos!$D$3+FL1=100,$CA$9*Supuestos!$C$44,0))</f>
        <v>0</v>
      </c>
      <c r="IL108" s="1">
        <f>IF(Supuestos!$D$3+FM1&lt;100,$CA$9*Supuestos!$C$44,IF(Supuestos!$D$3+FM1=100,$CA$9*Supuestos!$C$44,0))</f>
        <v>0</v>
      </c>
      <c r="IM108" s="1">
        <f>IF(Supuestos!$D$3+FN1&lt;100,$CA$9*Supuestos!$C$44,IF(Supuestos!$D$3+FN1=100,$CA$9*Supuestos!$C$44,0))</f>
        <v>0</v>
      </c>
      <c r="IN108" s="1">
        <f>IF(Supuestos!$D$3+FO1&lt;100,$CA$9*Supuestos!$C$44,IF(Supuestos!$D$3+FO1=100,$CA$9*Supuestos!$C$44,0))</f>
        <v>0</v>
      </c>
      <c r="IO108" s="1">
        <f>IF(Supuestos!$D$3+FP1&lt;100,$CA$9*Supuestos!$C$44,IF(Supuestos!$D$3+FP1=100,$CA$9*Supuestos!$C$44,0))</f>
        <v>0</v>
      </c>
      <c r="IP108" s="1">
        <f>IF(Supuestos!$D$3+FQ1&lt;100,$CA$9*Supuestos!$C$44,IF(Supuestos!$D$3+FQ1=100,$CA$9*Supuestos!$C$44,0))</f>
        <v>0</v>
      </c>
      <c r="IQ108" s="1">
        <f>IF(Supuestos!$D$3+FR1&lt;100,$CA$9*Supuestos!$C$44,IF(Supuestos!$D$3+FR1=100,$CA$9*Supuestos!$C$44,0))</f>
        <v>0</v>
      </c>
      <c r="IR108" s="1">
        <f>IF(Supuestos!$D$3+FS1&lt;100,$CA$9*Supuestos!$C$44,IF(Supuestos!$D$3+FS1=100,$CA$9*Supuestos!$C$44,0))</f>
        <v>0</v>
      </c>
      <c r="IS108" s="1">
        <f>IF(Supuestos!$D$3+FT1&lt;100,$CA$9*Supuestos!$C$44,IF(Supuestos!$D$3+FT1=100,$CA$9*Supuestos!$C$44,0))</f>
        <v>0</v>
      </c>
      <c r="IT108" s="1">
        <f>IF(Supuestos!$D$3+FU1&lt;100,$CA$9*Supuestos!$C$44,IF(Supuestos!$D$3+FU1=100,$CA$9*Supuestos!$C$44,0))</f>
        <v>0</v>
      </c>
    </row>
    <row r="109" spans="1:262" x14ac:dyDescent="0.35">
      <c r="A109" s="128">
        <v>78</v>
      </c>
      <c r="CA109" s="129"/>
      <c r="CB109" s="1">
        <f>CB$9*Supuestos!$D$3*Supuestos!$C$44</f>
        <v>0</v>
      </c>
      <c r="CC109" s="1">
        <f>IF(Supuestos!$D$3+C1&lt;100,$CB$9*Supuestos!$C$44,IF(Supuestos!$D$3+C1=100,$CB$9*Supuestos!$C$44,0))</f>
        <v>0</v>
      </c>
      <c r="CD109" s="1">
        <f>IF(Supuestos!$D$3+D1&lt;100,$CB$9*Supuestos!$C$44,IF(Supuestos!$D$3+D1=100,$CB$9*Supuestos!$C$44,0))</f>
        <v>0</v>
      </c>
      <c r="CE109" s="1">
        <f>IF(Supuestos!$D$3+E1&lt;100,$CB$9*Supuestos!$C$44,IF(Supuestos!$D$3+E1=100,$CB$9*Supuestos!$C$44,0))</f>
        <v>0</v>
      </c>
      <c r="CF109" s="1">
        <f>IF(Supuestos!$D$3+F1&lt;100,$CB$9*Supuestos!$C$44,IF(Supuestos!$D$3+F1=100,$CB$9*Supuestos!$C$44,0))</f>
        <v>0</v>
      </c>
      <c r="CG109" s="1">
        <f>IF(Supuestos!$D$3+G1&lt;100,$CB$9*Supuestos!$C$44,IF(Supuestos!$D$3+G1=100,$CB$9*Supuestos!$C$44,0))</f>
        <v>0</v>
      </c>
      <c r="CH109" s="1">
        <f>IF(Supuestos!$D$3+H1&lt;100,$CB$9*Supuestos!$C$44,IF(Supuestos!$D$3+H1=100,$CB$9*Supuestos!$C$44,0))</f>
        <v>0</v>
      </c>
      <c r="CI109" s="1">
        <f>IF(Supuestos!$D$3+I1&lt;100,$CB$9*Supuestos!$C$44,IF(Supuestos!$D$3+I1=100,$CB$9*Supuestos!$C$44,0))</f>
        <v>0</v>
      </c>
      <c r="CJ109" s="1">
        <f>IF(Supuestos!$D$3+J1&lt;100,$CB$9*Supuestos!$C$44,IF(Supuestos!$D$3+J1=100,$CB$9*Supuestos!$C$44,0))</f>
        <v>0</v>
      </c>
      <c r="CK109" s="1">
        <f>IF(Supuestos!$D$3+K1&lt;100,$CB$9*Supuestos!$C$44,IF(Supuestos!$D$3+K1=100,$CB$9*Supuestos!$C$44,0))</f>
        <v>0</v>
      </c>
      <c r="CL109" s="1">
        <f>IF(Supuestos!$D$3+L1&lt;100,$CB$9*Supuestos!$C$44,IF(Supuestos!$D$3+L1=100,$CB$9*Supuestos!$C$44,0))</f>
        <v>0</v>
      </c>
      <c r="CM109" s="1">
        <f>IF(Supuestos!$D$3+M1&lt;100,$CB$9*Supuestos!$C$44,IF(Supuestos!$D$3+M1=100,$CB$9*Supuestos!$C$44,0))</f>
        <v>0</v>
      </c>
      <c r="CN109" s="1">
        <f>IF(Supuestos!$D$3+N1&lt;100,$CB$9*Supuestos!$C$44,IF(Supuestos!$D$3+N1=100,$CB$9*Supuestos!$C$44,0))</f>
        <v>0</v>
      </c>
      <c r="CO109" s="1">
        <f>IF(Supuestos!$D$3+O1&lt;100,$CB$9*Supuestos!$C$44,IF(Supuestos!$D$3+O1=100,$CB$9*Supuestos!$C$44,0))</f>
        <v>0</v>
      </c>
      <c r="CP109" s="1">
        <f>IF(Supuestos!$D$3+P1&lt;100,$CB$9*Supuestos!$C$44,IF(Supuestos!$D$3+P1=100,$CB$9*Supuestos!$C$44,0))</f>
        <v>0</v>
      </c>
      <c r="CQ109" s="1">
        <f>IF(Supuestos!$D$3+Q1&lt;100,$CB$9*Supuestos!$C$44,IF(Supuestos!$D$3+Q1=100,$CB$9*Supuestos!$C$44,0))</f>
        <v>0</v>
      </c>
      <c r="CR109" s="1">
        <f>IF(Supuestos!$D$3+R1&lt;100,$CB$9*Supuestos!$C$44,IF(Supuestos!$D$3+R1=100,$CB$9*Supuestos!$C$44,0))</f>
        <v>0</v>
      </c>
      <c r="CS109" s="1">
        <f>IF(Supuestos!$D$3+S1&lt;100,$CB$9*Supuestos!$C$44,IF(Supuestos!$D$3+S1=100,$CB$9*Supuestos!$C$44,0))</f>
        <v>0</v>
      </c>
      <c r="CT109" s="1">
        <f>IF(Supuestos!$D$3+T1&lt;100,$CB$9*Supuestos!$C$44,IF(Supuestos!$D$3+T1=100,$CB$9*Supuestos!$C$44,0))</f>
        <v>0</v>
      </c>
      <c r="CU109" s="1">
        <f>IF(Supuestos!$D$3+U1&lt;100,$CB$9*Supuestos!$C$44,IF(Supuestos!$D$3+U1=100,$CB$9*Supuestos!$C$44,0))</f>
        <v>0</v>
      </c>
      <c r="CV109" s="1">
        <f>IF(Supuestos!$D$3+V1&lt;100,$CB$9*Supuestos!$C$44,IF(Supuestos!$D$3+V1=100,$CB$9*Supuestos!$C$44,0))</f>
        <v>0</v>
      </c>
      <c r="CW109" s="1">
        <f>IF(Supuestos!$D$3+W1&lt;100,$CB$9*Supuestos!$C$44,IF(Supuestos!$D$3+W1=100,$CB$9*Supuestos!$C$44,0))</f>
        <v>0</v>
      </c>
      <c r="CX109" s="1">
        <f>IF(Supuestos!$D$3+X1&lt;100,$CB$9*Supuestos!$C$44,IF(Supuestos!$D$3+X1=100,$CB$9*Supuestos!$C$44,0))</f>
        <v>0</v>
      </c>
      <c r="EZ109" s="1">
        <f>IF(Supuestos!$D$3+BZ1&lt;100,$CB$9*Supuestos!$C$44,IF(Supuestos!$D$3+BZ1=100,$CB$9*Supuestos!$C$44,0))</f>
        <v>0</v>
      </c>
      <c r="FA109" s="1">
        <f>IF(Supuestos!$D$3+CA1&lt;100,$CB$9*Supuestos!$C$44,IF(Supuestos!$D$3+CA1=100,$CB$9*Supuestos!$C$44,0))</f>
        <v>0</v>
      </c>
      <c r="FB109" s="1">
        <f>IF(Supuestos!$D$3+CB1&lt;100,$CB$9*Supuestos!$C$44,IF(Supuestos!$D$3+CB1=100,$CB$9*Supuestos!$C$44,0))</f>
        <v>0</v>
      </c>
      <c r="FC109" s="1">
        <f>IF(Supuestos!$D$3+CC1&lt;100,$CB$9*Supuestos!$C$44,IF(Supuestos!$D$3+CC1=100,$CB$9*Supuestos!$C$44,0))</f>
        <v>0</v>
      </c>
      <c r="FD109" s="1">
        <f>IF(Supuestos!$D$3+CD1&lt;100,$CB$9*Supuestos!$C$44,IF(Supuestos!$D$3+CD1=100,$CB$9*Supuestos!$C$44,0))</f>
        <v>0</v>
      </c>
      <c r="FE109" s="1">
        <f>IF(Supuestos!$D$3+CE1&lt;100,$CB$9*Supuestos!$C$44,IF(Supuestos!$D$3+CE1=100,$CB$9*Supuestos!$C$44,0))</f>
        <v>0</v>
      </c>
      <c r="FF109" s="1">
        <f>IF(Supuestos!$D$3+CF1&lt;100,$CB$9*Supuestos!$C$44,IF(Supuestos!$D$3+CF1=100,$CB$9*Supuestos!$C$44,0))</f>
        <v>0</v>
      </c>
      <c r="FG109" s="1">
        <f>IF(Supuestos!$D$3+CG1&lt;100,$CB$9*Supuestos!$C$44,IF(Supuestos!$D$3+CG1=100,$CB$9*Supuestos!$C$44,0))</f>
        <v>0</v>
      </c>
      <c r="FH109" s="1">
        <f>IF(Supuestos!$D$3+CH1&lt;100,$CB$9*Supuestos!$C$44,IF(Supuestos!$D$3+CH1=100,$CB$9*Supuestos!$C$44,0))</f>
        <v>0</v>
      </c>
      <c r="FI109" s="1">
        <f>IF(Supuestos!$D$3+CI1&lt;100,$CB$9*Supuestos!$C$44,IF(Supuestos!$D$3+CI1=100,$CB$9*Supuestos!$C$44,0))</f>
        <v>0</v>
      </c>
      <c r="FJ109" s="1">
        <f>IF(Supuestos!$D$3+CJ1&lt;100,$CB$9*Supuestos!$C$44,IF(Supuestos!$D$3+CJ1=100,$CB$9*Supuestos!$C$44,0))</f>
        <v>0</v>
      </c>
      <c r="FK109" s="1">
        <f>IF(Supuestos!$D$3+CK1&lt;100,$CB$9*Supuestos!$C$44,IF(Supuestos!$D$3+CK1=100,$CB$9*Supuestos!$C$44,0))</f>
        <v>0</v>
      </c>
      <c r="FL109" s="1">
        <f>IF(Supuestos!$D$3+CL1&lt;100,$CB$9*Supuestos!$C$44,IF(Supuestos!$D$3+CL1=100,$CB$9*Supuestos!$C$44,0))</f>
        <v>0</v>
      </c>
      <c r="FM109" s="1">
        <f>IF(Supuestos!$D$3+CM1&lt;100,$CB$9*Supuestos!$C$44,IF(Supuestos!$D$3+CM1=100,$CB$9*Supuestos!$C$44,0))</f>
        <v>0</v>
      </c>
      <c r="FN109" s="1">
        <f>IF(Supuestos!$D$3+CN1&lt;100,$CB$9*Supuestos!$C$44,IF(Supuestos!$D$3+CN1=100,$CB$9*Supuestos!$C$44,0))</f>
        <v>0</v>
      </c>
      <c r="FO109" s="1">
        <f>IF(Supuestos!$D$3+CO1&lt;100,$CB$9*Supuestos!$C$44,IF(Supuestos!$D$3+CO1=100,$CB$9*Supuestos!$C$44,0))</f>
        <v>0</v>
      </c>
      <c r="FP109" s="1">
        <f>IF(Supuestos!$D$3+CP1&lt;100,$CB$9*Supuestos!$C$44,IF(Supuestos!$D$3+CP1=100,$CB$9*Supuestos!$C$44,0))</f>
        <v>0</v>
      </c>
      <c r="FQ109" s="1">
        <f>IF(Supuestos!$D$3+CQ1&lt;100,$CB$9*Supuestos!$C$44,IF(Supuestos!$D$3+CQ1=100,$CB$9*Supuestos!$C$44,0))</f>
        <v>0</v>
      </c>
      <c r="FR109" s="1">
        <f>IF(Supuestos!$D$3+CR1&lt;100,$CB$9*Supuestos!$C$44,IF(Supuestos!$D$3+CR1=100,$CB$9*Supuestos!$C$44,0))</f>
        <v>0</v>
      </c>
      <c r="FS109" s="1">
        <f>IF(Supuestos!$D$3+CS1&lt;100,$CB$9*Supuestos!$C$44,IF(Supuestos!$D$3+CS1=100,$CB$9*Supuestos!$C$44,0))</f>
        <v>0</v>
      </c>
      <c r="FT109" s="1">
        <f>IF(Supuestos!$D$3+CT1&lt;100,$CB$9*Supuestos!$C$44,IF(Supuestos!$D$3+CT1=100,$CB$9*Supuestos!$C$44,0))</f>
        <v>0</v>
      </c>
      <c r="FU109" s="1">
        <f>IF(Supuestos!$D$3+CU1&lt;100,$CB$9*Supuestos!$C$44,IF(Supuestos!$D$3+CU1=100,$CB$9*Supuestos!$C$44,0))</f>
        <v>0</v>
      </c>
      <c r="FV109" s="1">
        <f>IF(Supuestos!$D$3+CV1&lt;100,$CB$9*Supuestos!$C$44,IF(Supuestos!$D$3+CV1=100,$CB$9*Supuestos!$C$44,0))</f>
        <v>0</v>
      </c>
      <c r="FW109" s="1">
        <f>IF(Supuestos!$D$3+CW1&lt;100,$CB$9*Supuestos!$C$44,IF(Supuestos!$D$3+CW1=100,$CB$9*Supuestos!$C$44,0))</f>
        <v>0</v>
      </c>
      <c r="FX109" s="1">
        <f>IF(Supuestos!$D$3+CX1&lt;100,$CB$9*Supuestos!$C$44,IF(Supuestos!$D$3+CX1=100,$CB$9*Supuestos!$C$44,0))</f>
        <v>0</v>
      </c>
      <c r="FY109" s="1">
        <f>IF(Supuestos!$D$3+CY1&lt;100,$CB$9*Supuestos!$C$44,IF(Supuestos!$D$3+CY1=100,$CB$9*Supuestos!$C$44,0))</f>
        <v>0</v>
      </c>
      <c r="FZ109" s="1">
        <f>IF(Supuestos!$D$3+CZ1&lt;100,$CB$9*Supuestos!$C$44,IF(Supuestos!$D$3+CZ1=100,$CB$9*Supuestos!$C$44,0))</f>
        <v>0</v>
      </c>
      <c r="GA109" s="1">
        <f>IF(Supuestos!$D$3+DA1&lt;100,$CB$9*Supuestos!$C$44,IF(Supuestos!$D$3+DA1=100,$CB$9*Supuestos!$C$44,0))</f>
        <v>0</v>
      </c>
      <c r="GB109" s="1">
        <f>IF(Supuestos!$D$3+DB1&lt;100,$CB$9*Supuestos!$C$44,IF(Supuestos!$D$3+DB1=100,$CB$9*Supuestos!$C$44,0))</f>
        <v>0</v>
      </c>
      <c r="GC109" s="1">
        <f>IF(Supuestos!$D$3+DC1&lt;100,$CB$9*Supuestos!$C$44,IF(Supuestos!$D$3+DC1=100,$CB$9*Supuestos!$C$44,0))</f>
        <v>0</v>
      </c>
      <c r="GD109" s="1">
        <f>IF(Supuestos!$D$3+DD1&lt;100,$CB$9*Supuestos!$C$44,IF(Supuestos!$D$3+DD1=100,$CB$9*Supuestos!$C$44,0))</f>
        <v>0</v>
      </c>
      <c r="GE109" s="1">
        <f>IF(Supuestos!$D$3+DE1&lt;100,$CB$9*Supuestos!$C$44,IF(Supuestos!$D$3+DE1=100,$CB$9*Supuestos!$C$44,0))</f>
        <v>0</v>
      </c>
      <c r="GF109" s="1">
        <f>IF(Supuestos!$D$3+DF1&lt;100,$CB$9*Supuestos!$C$44,IF(Supuestos!$D$3+DF1=100,$CB$9*Supuestos!$C$44,0))</f>
        <v>0</v>
      </c>
      <c r="GG109" s="1">
        <f>IF(Supuestos!$D$3+DG1&lt;100,$CB$9*Supuestos!$C$44,IF(Supuestos!$D$3+DG1=100,$CB$9*Supuestos!$C$44,0))</f>
        <v>0</v>
      </c>
      <c r="GH109" s="1">
        <f>IF(Supuestos!$D$3+DH1&lt;100,$CB$9*Supuestos!$C$44,IF(Supuestos!$D$3+DH1=100,$CB$9*Supuestos!$C$44,0))</f>
        <v>0</v>
      </c>
      <c r="GI109" s="1">
        <f>IF(Supuestos!$D$3+DI1&lt;100,$CB$9*Supuestos!$C$44,IF(Supuestos!$D$3+DI1=100,$CB$9*Supuestos!$C$44,0))</f>
        <v>0</v>
      </c>
      <c r="GJ109" s="1">
        <f>IF(Supuestos!$D$3+DJ1&lt;100,$CB$9*Supuestos!$C$44,IF(Supuestos!$D$3+DJ1=100,$CB$9*Supuestos!$C$44,0))</f>
        <v>0</v>
      </c>
      <c r="GK109" s="1">
        <f>IF(Supuestos!$D$3+DK1&lt;100,$CB$9*Supuestos!$C$44,IF(Supuestos!$D$3+DK1=100,$CB$9*Supuestos!$C$44,0))</f>
        <v>0</v>
      </c>
      <c r="GL109" s="1">
        <f>IF(Supuestos!$D$3+DL1&lt;100,$CB$9*Supuestos!$C$44,IF(Supuestos!$D$3+DL1=100,$CB$9*Supuestos!$C$44,0))</f>
        <v>0</v>
      </c>
      <c r="GM109" s="1">
        <f>IF(Supuestos!$D$3+DM1&lt;100,$CB$9*Supuestos!$C$44,IF(Supuestos!$D$3+DM1=100,$CB$9*Supuestos!$C$44,0))</f>
        <v>0</v>
      </c>
      <c r="GN109" s="1">
        <f>IF(Supuestos!$D$3+DN1&lt;100,$CB$9*Supuestos!$C$44,IF(Supuestos!$D$3+DN1=100,$CB$9*Supuestos!$C$44,0))</f>
        <v>0</v>
      </c>
      <c r="GO109" s="1">
        <f>IF(Supuestos!$D$3+DO1&lt;100,$CB$9*Supuestos!$C$44,IF(Supuestos!$D$3+DO1=100,$CB$9*Supuestos!$C$44,0))</f>
        <v>0</v>
      </c>
      <c r="GP109" s="1">
        <f>IF(Supuestos!$D$3+DP1&lt;100,$CB$9*Supuestos!$C$44,IF(Supuestos!$D$3+DP1=100,$CB$9*Supuestos!$C$44,0))</f>
        <v>0</v>
      </c>
      <c r="GQ109" s="1">
        <f>IF(Supuestos!$D$3+DQ1&lt;100,$CB$9*Supuestos!$C$44,IF(Supuestos!$D$3+DQ1=100,$CB$9*Supuestos!$C$44,0))</f>
        <v>0</v>
      </c>
      <c r="GR109" s="1">
        <f>IF(Supuestos!$D$3+DR1&lt;100,$CB$9*Supuestos!$C$44,IF(Supuestos!$D$3+DR1=100,$CB$9*Supuestos!$C$44,0))</f>
        <v>0</v>
      </c>
      <c r="GS109" s="1">
        <f>IF(Supuestos!$D$3+DS1&lt;100,$CB$9*Supuestos!$C$44,IF(Supuestos!$D$3+DS1=100,$CB$9*Supuestos!$C$44,0))</f>
        <v>0</v>
      </c>
      <c r="GT109" s="1">
        <f>IF(Supuestos!$D$3+DT1&lt;100,$CB$9*Supuestos!$C$44,IF(Supuestos!$D$3+DT1=100,$CB$9*Supuestos!$C$44,0))</f>
        <v>0</v>
      </c>
      <c r="GU109" s="1">
        <f>IF(Supuestos!$D$3+DU1&lt;100,$CB$9*Supuestos!$C$44,IF(Supuestos!$D$3+DU1=100,$CB$9*Supuestos!$C$44,0))</f>
        <v>0</v>
      </c>
      <c r="GV109" s="1">
        <f>IF(Supuestos!$D$3+DV1&lt;100,$CB$9*Supuestos!$C$44,IF(Supuestos!$D$3+DV1=100,$CB$9*Supuestos!$C$44,0))</f>
        <v>0</v>
      </c>
      <c r="GW109" s="1">
        <f>IF(Supuestos!$D$3+DW1&lt;100,$CB$9*Supuestos!$C$44,IF(Supuestos!$D$3+DW1=100,$CB$9*Supuestos!$C$44,0))</f>
        <v>0</v>
      </c>
      <c r="GX109" s="1">
        <f>IF(Supuestos!$D$3+DX1&lt;100,$CB$9*Supuestos!$C$44,IF(Supuestos!$D$3+DX1=100,$CB$9*Supuestos!$C$44,0))</f>
        <v>0</v>
      </c>
      <c r="GY109" s="1">
        <f>IF(Supuestos!$D$3+DY1&lt;100,$CB$9*Supuestos!$C$44,IF(Supuestos!$D$3+DY1=100,$CB$9*Supuestos!$C$44,0))</f>
        <v>0</v>
      </c>
      <c r="GZ109" s="1">
        <f>IF(Supuestos!$D$3+DZ1&lt;100,$CB$9*Supuestos!$C$44,IF(Supuestos!$D$3+DZ1=100,$CB$9*Supuestos!$C$44,0))</f>
        <v>0</v>
      </c>
      <c r="HA109" s="1">
        <f>IF(Supuestos!$D$3+EA1&lt;100,$CB$9*Supuestos!$C$44,IF(Supuestos!$D$3+EA1=100,$CB$9*Supuestos!$C$44,0))</f>
        <v>0</v>
      </c>
      <c r="HB109" s="1">
        <f>IF(Supuestos!$D$3+EB1&lt;100,$CB$9*Supuestos!$C$44,IF(Supuestos!$D$3+EB1=100,$CB$9*Supuestos!$C$44,0))</f>
        <v>0</v>
      </c>
      <c r="HC109" s="1">
        <f>IF(Supuestos!$D$3+EC1&lt;100,$CB$9*Supuestos!$C$44,IF(Supuestos!$D$3+EC1=100,$CB$9*Supuestos!$C$44,0))</f>
        <v>0</v>
      </c>
      <c r="HD109" s="1">
        <f>IF(Supuestos!$D$3+ED1&lt;100,$CB$9*Supuestos!$C$44,IF(Supuestos!$D$3+ED1=100,$CB$9*Supuestos!$C$44,0))</f>
        <v>0</v>
      </c>
      <c r="HE109" s="1">
        <f>IF(Supuestos!$D$3+EE1&lt;100,$CB$9*Supuestos!$C$44,IF(Supuestos!$D$3+EE1=100,$CB$9*Supuestos!$C$44,0))</f>
        <v>0</v>
      </c>
      <c r="HF109" s="1">
        <f>IF(Supuestos!$D$3+EF1&lt;100,$CB$9*Supuestos!$C$44,IF(Supuestos!$D$3+EF1=100,$CB$9*Supuestos!$C$44,0))</f>
        <v>0</v>
      </c>
      <c r="HG109" s="1">
        <f>IF(Supuestos!$D$3+EG1&lt;100,$CB$9*Supuestos!$C$44,IF(Supuestos!$D$3+EG1=100,$CB$9*Supuestos!$C$44,0))</f>
        <v>0</v>
      </c>
      <c r="HH109" s="1">
        <f>IF(Supuestos!$D$3+EH1&lt;100,$CB$9*Supuestos!$C$44,IF(Supuestos!$D$3+EH1=100,$CB$9*Supuestos!$C$44,0))</f>
        <v>0</v>
      </c>
      <c r="HI109" s="1">
        <f>IF(Supuestos!$D$3+EI1&lt;100,$CB$9*Supuestos!$C$44,IF(Supuestos!$D$3+EI1=100,$CB$9*Supuestos!$C$44,0))</f>
        <v>0</v>
      </c>
      <c r="HJ109" s="1">
        <f>IF(Supuestos!$D$3+EJ1&lt;100,$CB$9*Supuestos!$C$44,IF(Supuestos!$D$3+EJ1=100,$CB$9*Supuestos!$C$44,0))</f>
        <v>0</v>
      </c>
      <c r="HK109" s="1">
        <f>IF(Supuestos!$D$3+EK1&lt;100,$CB$9*Supuestos!$C$44,IF(Supuestos!$D$3+EK1=100,$CB$9*Supuestos!$C$44,0))</f>
        <v>0</v>
      </c>
      <c r="HL109" s="1">
        <f>IF(Supuestos!$D$3+EL1&lt;100,$CB$9*Supuestos!$C$44,IF(Supuestos!$D$3+EL1=100,$CB$9*Supuestos!$C$44,0))</f>
        <v>0</v>
      </c>
      <c r="HM109" s="1">
        <f>IF(Supuestos!$D$3+EM1&lt;100,$CB$9*Supuestos!$C$44,IF(Supuestos!$D$3+EM1=100,$CB$9*Supuestos!$C$44,0))</f>
        <v>0</v>
      </c>
      <c r="HN109" s="1">
        <f>IF(Supuestos!$D$3+EN1&lt;100,$CB$9*Supuestos!$C$44,IF(Supuestos!$D$3+EN1=100,$CB$9*Supuestos!$C$44,0))</f>
        <v>0</v>
      </c>
      <c r="HO109" s="1">
        <f>IF(Supuestos!$D$3+EO1&lt;100,$CB$9*Supuestos!$C$44,IF(Supuestos!$D$3+EO1=100,$CB$9*Supuestos!$C$44,0))</f>
        <v>0</v>
      </c>
      <c r="HP109" s="1">
        <f>IF(Supuestos!$D$3+EP1&lt;100,$CB$9*Supuestos!$C$44,IF(Supuestos!$D$3+EP1=100,$CB$9*Supuestos!$C$44,0))</f>
        <v>0</v>
      </c>
      <c r="HQ109" s="1">
        <f>IF(Supuestos!$D$3+EQ1&lt;100,$CB$9*Supuestos!$C$44,IF(Supuestos!$D$3+EQ1=100,$CB$9*Supuestos!$C$44,0))</f>
        <v>0</v>
      </c>
      <c r="HR109" s="1">
        <f>IF(Supuestos!$D$3+ER1&lt;100,$CB$9*Supuestos!$C$44,IF(Supuestos!$D$3+ER1=100,$CB$9*Supuestos!$C$44,0))</f>
        <v>0</v>
      </c>
      <c r="HS109" s="1">
        <f>IF(Supuestos!$D$3+ES1&lt;100,$CB$9*Supuestos!$C$44,IF(Supuestos!$D$3+ES1=100,$CB$9*Supuestos!$C$44,0))</f>
        <v>0</v>
      </c>
      <c r="HT109" s="1">
        <f>IF(Supuestos!$D$3+ET1&lt;100,$CB$9*Supuestos!$C$44,IF(Supuestos!$D$3+ET1=100,$CB$9*Supuestos!$C$44,0))</f>
        <v>0</v>
      </c>
      <c r="HU109" s="1">
        <f>IF(Supuestos!$D$3+EU1&lt;100,$CB$9*Supuestos!$C$44,IF(Supuestos!$D$3+EU1=100,$CB$9*Supuestos!$C$44,0))</f>
        <v>0</v>
      </c>
      <c r="HV109" s="1">
        <f>IF(Supuestos!$D$3+EV1&lt;100,$CB$9*Supuestos!$C$44,IF(Supuestos!$D$3+EV1=100,$CB$9*Supuestos!$C$44,0))</f>
        <v>0</v>
      </c>
      <c r="HW109" s="1">
        <f>IF(Supuestos!$D$3+EW1&lt;100,$CB$9*Supuestos!$C$44,IF(Supuestos!$D$3+EW1=100,$CB$9*Supuestos!$C$44,0))</f>
        <v>0</v>
      </c>
      <c r="HX109" s="1">
        <f>IF(Supuestos!$D$3+EX1&lt;100,$CB$9*Supuestos!$C$44,IF(Supuestos!$D$3+EX1=100,$CB$9*Supuestos!$C$44,0))</f>
        <v>0</v>
      </c>
      <c r="HY109" s="1">
        <f>IF(Supuestos!$D$3+EY1&lt;100,$CB$9*Supuestos!$C$44,IF(Supuestos!$D$3+EY1=100,$CB$9*Supuestos!$C$44,0))</f>
        <v>0</v>
      </c>
      <c r="HZ109" s="1">
        <f>IF(Supuestos!$D$3+EZ1&lt;100,$CB$9*Supuestos!$C$44,IF(Supuestos!$D$3+EZ1=100,$CB$9*Supuestos!$C$44,0))</f>
        <v>0</v>
      </c>
      <c r="IA109" s="1">
        <f>IF(Supuestos!$D$3+FA1&lt;100,$CB$9*Supuestos!$C$44,IF(Supuestos!$D$3+FA1=100,$CB$9*Supuestos!$C$44,0))</f>
        <v>0</v>
      </c>
      <c r="IB109" s="1">
        <f>IF(Supuestos!$D$3+FB1&lt;100,$CB$9*Supuestos!$C$44,IF(Supuestos!$D$3+FB1=100,$CB$9*Supuestos!$C$44,0))</f>
        <v>0</v>
      </c>
      <c r="IC109" s="1">
        <f>IF(Supuestos!$D$3+FC1&lt;100,$CB$9*Supuestos!$C$44,IF(Supuestos!$D$3+FC1=100,$CB$9*Supuestos!$C$44,0))</f>
        <v>0</v>
      </c>
      <c r="ID109" s="1">
        <f>IF(Supuestos!$D$3+FD1&lt;100,$CB$9*Supuestos!$C$44,IF(Supuestos!$D$3+FD1=100,$CB$9*Supuestos!$C$44,0))</f>
        <v>0</v>
      </c>
      <c r="IE109" s="1">
        <f>IF(Supuestos!$D$3+FE1&lt;100,$CB$9*Supuestos!$C$44,IF(Supuestos!$D$3+FE1=100,$CB$9*Supuestos!$C$44,0))</f>
        <v>0</v>
      </c>
      <c r="IF109" s="1">
        <f>IF(Supuestos!$D$3+FF1&lt;100,$CB$9*Supuestos!$C$44,IF(Supuestos!$D$3+FF1=100,$CB$9*Supuestos!$C$44,0))</f>
        <v>0</v>
      </c>
      <c r="IG109" s="1">
        <f>IF(Supuestos!$D$3+FG1&lt;100,$CB$9*Supuestos!$C$44,IF(Supuestos!$D$3+FG1=100,$CB$9*Supuestos!$C$44,0))</f>
        <v>0</v>
      </c>
      <c r="IH109" s="1">
        <f>IF(Supuestos!$D$3+FH1&lt;100,$CB$9*Supuestos!$C$44,IF(Supuestos!$D$3+FH1=100,$CB$9*Supuestos!$C$44,0))</f>
        <v>0</v>
      </c>
      <c r="II109" s="1">
        <f>IF(Supuestos!$D$3+FI1&lt;100,$CB$9*Supuestos!$C$44,IF(Supuestos!$D$3+FI1=100,$CB$9*Supuestos!$C$44,0))</f>
        <v>0</v>
      </c>
      <c r="IJ109" s="1">
        <f>IF(Supuestos!$D$3+FJ1&lt;100,$CB$9*Supuestos!$C$44,IF(Supuestos!$D$3+FJ1=100,$CB$9*Supuestos!$C$44,0))</f>
        <v>0</v>
      </c>
      <c r="IK109" s="1">
        <f>IF(Supuestos!$D$3+FK1&lt;100,$CB$9*Supuestos!$C$44,IF(Supuestos!$D$3+FK1=100,$CB$9*Supuestos!$C$44,0))</f>
        <v>0</v>
      </c>
      <c r="IL109" s="1">
        <f>IF(Supuestos!$D$3+FL1&lt;100,$CB$9*Supuestos!$C$44,IF(Supuestos!$D$3+FL1=100,$CB$9*Supuestos!$C$44,0))</f>
        <v>0</v>
      </c>
      <c r="IM109" s="1">
        <f>IF(Supuestos!$D$3+FM1&lt;100,$CB$9*Supuestos!$C$44,IF(Supuestos!$D$3+FM1=100,$CB$9*Supuestos!$C$44,0))</f>
        <v>0</v>
      </c>
      <c r="IN109" s="1">
        <f>IF(Supuestos!$D$3+FN1&lt;100,$CB$9*Supuestos!$C$44,IF(Supuestos!$D$3+FN1=100,$CB$9*Supuestos!$C$44,0))</f>
        <v>0</v>
      </c>
      <c r="IO109" s="1">
        <f>IF(Supuestos!$D$3+FO1&lt;100,$CB$9*Supuestos!$C$44,IF(Supuestos!$D$3+FO1=100,$CB$9*Supuestos!$C$44,0))</f>
        <v>0</v>
      </c>
      <c r="IP109" s="1">
        <f>IF(Supuestos!$D$3+FP1&lt;100,$CB$9*Supuestos!$C$44,IF(Supuestos!$D$3+FP1=100,$CB$9*Supuestos!$C$44,0))</f>
        <v>0</v>
      </c>
      <c r="IQ109" s="1">
        <f>IF(Supuestos!$D$3+FQ1&lt;100,$CB$9*Supuestos!$C$44,IF(Supuestos!$D$3+FQ1=100,$CB$9*Supuestos!$C$44,0))</f>
        <v>0</v>
      </c>
      <c r="IR109" s="1">
        <f>IF(Supuestos!$D$3+FR1&lt;100,$CB$9*Supuestos!$C$44,IF(Supuestos!$D$3+FR1=100,$CB$9*Supuestos!$C$44,0))</f>
        <v>0</v>
      </c>
      <c r="IS109" s="1">
        <f>IF(Supuestos!$D$3+FS1&lt;100,$CB$9*Supuestos!$C$44,IF(Supuestos!$D$3+FS1=100,$CB$9*Supuestos!$C$44,0))</f>
        <v>0</v>
      </c>
      <c r="IT109" s="1">
        <f>IF(Supuestos!$D$3+FT1&lt;100,$CB$9*Supuestos!$C$44,IF(Supuestos!$D$3+FT1=100,$CB$9*Supuestos!$C$44,0))</f>
        <v>0</v>
      </c>
      <c r="IU109" s="1">
        <f>IF(Supuestos!$D$3+FU1&lt;100,$CB$9*Supuestos!$C$44,IF(Supuestos!$D$3+FU1=100,$CB$9*Supuestos!$C$44,0))</f>
        <v>0</v>
      </c>
      <c r="IV109" s="1">
        <f>IF(Supuestos!$D$3+FV1&lt;100,$CB$9*Supuestos!$C$44,IF(Supuestos!$D$3+FV1=100,$CB$9*Supuestos!$C$44,0))</f>
        <v>0</v>
      </c>
    </row>
    <row r="110" spans="1:262" x14ac:dyDescent="0.35">
      <c r="A110" s="128">
        <v>79</v>
      </c>
      <c r="CB110" s="129"/>
      <c r="CC110" s="1">
        <f>CC$9*Supuestos!$D$3*Supuestos!$C$44</f>
        <v>0</v>
      </c>
      <c r="CD110" s="1">
        <f>IF(Supuestos!$D$3+C1&lt;100,$CC$9*Supuestos!$C$44,IF(Supuestos!$D$3+C1=100,$CC$9*Supuestos!$C$44,0))</f>
        <v>0</v>
      </c>
      <c r="CE110" s="1">
        <f>IF(Supuestos!$D$3+D1&lt;100,$CC$9*Supuestos!$C$44,IF(Supuestos!$D$3+D1=100,$CC$9*Supuestos!$C$44,0))</f>
        <v>0</v>
      </c>
      <c r="CF110" s="1">
        <f>IF(Supuestos!$D$3+E1&lt;100,$CC$9*Supuestos!$C$44,IF(Supuestos!$D$3+E1=100,$CC$9*Supuestos!$C$44,0))</f>
        <v>0</v>
      </c>
      <c r="CG110" s="1">
        <f>IF(Supuestos!$D$3+F1&lt;100,$CC$9*Supuestos!$C$44,IF(Supuestos!$D$3+F1=100,$CC$9*Supuestos!$C$44,0))</f>
        <v>0</v>
      </c>
      <c r="CH110" s="1">
        <f>IF(Supuestos!$D$3+G1&lt;100,$CC$9*Supuestos!$C$44,IF(Supuestos!$D$3+G1=100,$CC$9*Supuestos!$C$44,0))</f>
        <v>0</v>
      </c>
      <c r="CI110" s="1">
        <f>IF(Supuestos!$D$3+H1&lt;100,$CC$9*Supuestos!$C$44,IF(Supuestos!$D$3+H1=100,$CC$9*Supuestos!$C$44,0))</f>
        <v>0</v>
      </c>
      <c r="CJ110" s="1">
        <f>IF(Supuestos!$D$3+I1&lt;100,$CC$9*Supuestos!$C$44,IF(Supuestos!$D$3+I1=100,$CC$9*Supuestos!$C$44,0))</f>
        <v>0</v>
      </c>
      <c r="CK110" s="1">
        <f>IF(Supuestos!$D$3+J1&lt;100,$CC$9*Supuestos!$C$44,IF(Supuestos!$D$3+J1=100,$CC$9*Supuestos!$C$44,0))</f>
        <v>0</v>
      </c>
      <c r="CL110" s="1">
        <f>IF(Supuestos!$D$3+K1&lt;100,$CC$9*Supuestos!$C$44,IF(Supuestos!$D$3+K1=100,$CC$9*Supuestos!$C$44,0))</f>
        <v>0</v>
      </c>
      <c r="CM110" s="1">
        <f>IF(Supuestos!$D$3+L1&lt;100,$CC$9*Supuestos!$C$44,IF(Supuestos!$D$3+L1=100,$CC$9*Supuestos!$C$44,0))</f>
        <v>0</v>
      </c>
      <c r="CN110" s="1">
        <f>IF(Supuestos!$D$3+M1&lt;100,$CC$9*Supuestos!$C$44,IF(Supuestos!$D$3+M1=100,$CC$9*Supuestos!$C$44,0))</f>
        <v>0</v>
      </c>
      <c r="CO110" s="1">
        <f>IF(Supuestos!$D$3+N1&lt;100,$CC$9*Supuestos!$C$44,IF(Supuestos!$D$3+N1=100,$CC$9*Supuestos!$C$44,0))</f>
        <v>0</v>
      </c>
      <c r="CP110" s="1">
        <f>IF(Supuestos!$D$3+O1&lt;100,$CC$9*Supuestos!$C$44,IF(Supuestos!$D$3+O1=100,$CC$9*Supuestos!$C$44,0))</f>
        <v>0</v>
      </c>
      <c r="CQ110" s="1">
        <f>IF(Supuestos!$D$3+P1&lt;100,$CC$9*Supuestos!$C$44,IF(Supuestos!$D$3+P1=100,$CC$9*Supuestos!$C$44,0))</f>
        <v>0</v>
      </c>
      <c r="CR110" s="1">
        <f>IF(Supuestos!$D$3+Q1&lt;100,$CC$9*Supuestos!$C$44,IF(Supuestos!$D$3+Q1=100,$CC$9*Supuestos!$C$44,0))</f>
        <v>0</v>
      </c>
      <c r="CS110" s="1">
        <f>IF(Supuestos!$D$3+R1&lt;100,$CC$9*Supuestos!$C$44,IF(Supuestos!$D$3+R1=100,$CC$9*Supuestos!$C$44,0))</f>
        <v>0</v>
      </c>
      <c r="CT110" s="1">
        <f>IF(Supuestos!$D$3+S1&lt;100,$CC$9*Supuestos!$C$44,IF(Supuestos!$D$3+S1=100,$CC$9*Supuestos!$C$44,0))</f>
        <v>0</v>
      </c>
      <c r="CU110" s="1">
        <f>IF(Supuestos!$D$3+T1&lt;100,$CC$9*Supuestos!$C$44,IF(Supuestos!$D$3+T1=100,$CC$9*Supuestos!$C$44,0))</f>
        <v>0</v>
      </c>
      <c r="CV110" s="1">
        <f>IF(Supuestos!$D$3+U1&lt;100,$CC$9*Supuestos!$C$44,IF(Supuestos!$D$3+U1=100,$CC$9*Supuestos!$C$44,0))</f>
        <v>0</v>
      </c>
      <c r="CW110" s="1">
        <f>IF(Supuestos!$D$3+V1&lt;100,$CC$9*Supuestos!$C$44,IF(Supuestos!$D$3+V1=100,$CC$9*Supuestos!$C$44,0))</f>
        <v>0</v>
      </c>
      <c r="CX110" s="1">
        <f>IF(Supuestos!$D$3+W1&lt;100,$CC$9*Supuestos!$C$44,IF(Supuestos!$D$3+W1=100,$CC$9*Supuestos!$C$44,0))</f>
        <v>0</v>
      </c>
      <c r="EZ110" s="1">
        <f>IF(Supuestos!$D$3+BY1&lt;100,$CC$9*Supuestos!$C$44,IF(Supuestos!$D$3+BY1=100,$CC$9*Supuestos!$C$44,0))</f>
        <v>0</v>
      </c>
      <c r="FA110" s="1">
        <f>IF(Supuestos!$D$3+BZ1&lt;100,$CC$9*Supuestos!$C$44,IF(Supuestos!$D$3+BZ1=100,$CC$9*Supuestos!$C$44,0))</f>
        <v>0</v>
      </c>
      <c r="FB110" s="1">
        <f>IF(Supuestos!$D$3+CA1&lt;100,$CC$9*Supuestos!$C$44,IF(Supuestos!$D$3+CA1=100,$CC$9*Supuestos!$C$44,0))</f>
        <v>0</v>
      </c>
      <c r="FC110" s="1">
        <f>IF(Supuestos!$D$3+CB1&lt;100,$CC$9*Supuestos!$C$44,IF(Supuestos!$D$3+CB1=100,$CC$9*Supuestos!$C$44,0))</f>
        <v>0</v>
      </c>
      <c r="FD110" s="1">
        <f>IF(Supuestos!$D$3+CC1&lt;100,$CC$9*Supuestos!$C$44,IF(Supuestos!$D$3+CC1=100,$CC$9*Supuestos!$C$44,0))</f>
        <v>0</v>
      </c>
      <c r="FE110" s="1">
        <f>IF(Supuestos!$D$3+CD1&lt;100,$CC$9*Supuestos!$C$44,IF(Supuestos!$D$3+CD1=100,$CC$9*Supuestos!$C$44,0))</f>
        <v>0</v>
      </c>
      <c r="FF110" s="1">
        <f>IF(Supuestos!$D$3+CE1&lt;100,$CC$9*Supuestos!$C$44,IF(Supuestos!$D$3+CE1=100,$CC$9*Supuestos!$C$44,0))</f>
        <v>0</v>
      </c>
      <c r="FG110" s="1">
        <f>IF(Supuestos!$D$3+CF1&lt;100,$CC$9*Supuestos!$C$44,IF(Supuestos!$D$3+CF1=100,$CC$9*Supuestos!$C$44,0))</f>
        <v>0</v>
      </c>
      <c r="FH110" s="1">
        <f>IF(Supuestos!$D$3+CG1&lt;100,$CC$9*Supuestos!$C$44,IF(Supuestos!$D$3+CG1=100,$CC$9*Supuestos!$C$44,0))</f>
        <v>0</v>
      </c>
      <c r="FI110" s="1">
        <f>IF(Supuestos!$D$3+CH1&lt;100,$CC$9*Supuestos!$C$44,IF(Supuestos!$D$3+CH1=100,$CC$9*Supuestos!$C$44,0))</f>
        <v>0</v>
      </c>
      <c r="FJ110" s="1">
        <f>IF(Supuestos!$D$3+CI1&lt;100,$CC$9*Supuestos!$C$44,IF(Supuestos!$D$3+CI1=100,$CC$9*Supuestos!$C$44,0))</f>
        <v>0</v>
      </c>
      <c r="FK110" s="1">
        <f>IF(Supuestos!$D$3+CJ1&lt;100,$CC$9*Supuestos!$C$44,IF(Supuestos!$D$3+CJ1=100,$CC$9*Supuestos!$C$44,0))</f>
        <v>0</v>
      </c>
      <c r="FL110" s="1">
        <f>IF(Supuestos!$D$3+CK1&lt;100,$CC$9*Supuestos!$C$44,IF(Supuestos!$D$3+CK1=100,$CC$9*Supuestos!$C$44,0))</f>
        <v>0</v>
      </c>
      <c r="FM110" s="1">
        <f>IF(Supuestos!$D$3+CL1&lt;100,$CC$9*Supuestos!$C$44,IF(Supuestos!$D$3+CL1=100,$CC$9*Supuestos!$C$44,0))</f>
        <v>0</v>
      </c>
      <c r="FN110" s="1">
        <f>IF(Supuestos!$D$3+CM1&lt;100,$CC$9*Supuestos!$C$44,IF(Supuestos!$D$3+CM1=100,$CC$9*Supuestos!$C$44,0))</f>
        <v>0</v>
      </c>
      <c r="FO110" s="1">
        <f>IF(Supuestos!$D$3+CN1&lt;100,$CC$9*Supuestos!$C$44,IF(Supuestos!$D$3+CN1=100,$CC$9*Supuestos!$C$44,0))</f>
        <v>0</v>
      </c>
      <c r="FP110" s="1">
        <f>IF(Supuestos!$D$3+CO1&lt;100,$CC$9*Supuestos!$C$44,IF(Supuestos!$D$3+CO1=100,$CC$9*Supuestos!$C$44,0))</f>
        <v>0</v>
      </c>
      <c r="FQ110" s="1">
        <f>IF(Supuestos!$D$3+CP1&lt;100,$CC$9*Supuestos!$C$44,IF(Supuestos!$D$3+CP1=100,$CC$9*Supuestos!$C$44,0))</f>
        <v>0</v>
      </c>
      <c r="FR110" s="1">
        <f>IF(Supuestos!$D$3+CQ1&lt;100,$CC$9*Supuestos!$C$44,IF(Supuestos!$D$3+CQ1=100,$CC$9*Supuestos!$C$44,0))</f>
        <v>0</v>
      </c>
      <c r="FS110" s="1">
        <f>IF(Supuestos!$D$3+CR1&lt;100,$CC$9*Supuestos!$C$44,IF(Supuestos!$D$3+CR1=100,$CC$9*Supuestos!$C$44,0))</f>
        <v>0</v>
      </c>
      <c r="FT110" s="1">
        <f>IF(Supuestos!$D$3+CS1&lt;100,$CC$9*Supuestos!$C$44,IF(Supuestos!$D$3+CS1=100,$CC$9*Supuestos!$C$44,0))</f>
        <v>0</v>
      </c>
      <c r="FU110" s="1">
        <f>IF(Supuestos!$D$3+CT1&lt;100,$CC$9*Supuestos!$C$44,IF(Supuestos!$D$3+CT1=100,$CC$9*Supuestos!$C$44,0))</f>
        <v>0</v>
      </c>
      <c r="FV110" s="1">
        <f>IF(Supuestos!$D$3+CU1&lt;100,$CC$9*Supuestos!$C$44,IF(Supuestos!$D$3+CU1=100,$CC$9*Supuestos!$C$44,0))</f>
        <v>0</v>
      </c>
      <c r="FW110" s="1">
        <f>IF(Supuestos!$D$3+CV1&lt;100,$CC$9*Supuestos!$C$44,IF(Supuestos!$D$3+CV1=100,$CC$9*Supuestos!$C$44,0))</f>
        <v>0</v>
      </c>
      <c r="FX110" s="1">
        <f>IF(Supuestos!$D$3+CW1&lt;100,$CC$9*Supuestos!$C$44,IF(Supuestos!$D$3+CW1=100,$CC$9*Supuestos!$C$44,0))</f>
        <v>0</v>
      </c>
      <c r="FY110" s="1">
        <f>IF(Supuestos!$D$3+CX1&lt;100,$CC$9*Supuestos!$C$44,IF(Supuestos!$D$3+CX1=100,$CC$9*Supuestos!$C$44,0))</f>
        <v>0</v>
      </c>
      <c r="FZ110" s="1">
        <f>IF(Supuestos!$D$3+CY1&lt;100,$CC$9*Supuestos!$C$44,IF(Supuestos!$D$3+CY1=100,$CC$9*Supuestos!$C$44,0))</f>
        <v>0</v>
      </c>
      <c r="GA110" s="1">
        <f>IF(Supuestos!$D$3+CZ1&lt;100,$CC$9*Supuestos!$C$44,IF(Supuestos!$D$3+CZ1=100,$CC$9*Supuestos!$C$44,0))</f>
        <v>0</v>
      </c>
      <c r="GB110" s="1">
        <f>IF(Supuestos!$D$3+DA1&lt;100,$CC$9*Supuestos!$C$44,IF(Supuestos!$D$3+DA1=100,$CC$9*Supuestos!$C$44,0))</f>
        <v>0</v>
      </c>
      <c r="GC110" s="1">
        <f>IF(Supuestos!$D$3+DB1&lt;100,$CC$9*Supuestos!$C$44,IF(Supuestos!$D$3+DB1=100,$CC$9*Supuestos!$C$44,0))</f>
        <v>0</v>
      </c>
      <c r="GD110" s="1">
        <f>IF(Supuestos!$D$3+DC1&lt;100,$CC$9*Supuestos!$C$44,IF(Supuestos!$D$3+DC1=100,$CC$9*Supuestos!$C$44,0))</f>
        <v>0</v>
      </c>
      <c r="GE110" s="1">
        <f>IF(Supuestos!$D$3+DD1&lt;100,$CC$9*Supuestos!$C$44,IF(Supuestos!$D$3+DD1=100,$CC$9*Supuestos!$C$44,0))</f>
        <v>0</v>
      </c>
      <c r="GF110" s="1">
        <f>IF(Supuestos!$D$3+DE1&lt;100,$CC$9*Supuestos!$C$44,IF(Supuestos!$D$3+DE1=100,$CC$9*Supuestos!$C$44,0))</f>
        <v>0</v>
      </c>
      <c r="GG110" s="1">
        <f>IF(Supuestos!$D$3+DF1&lt;100,$CC$9*Supuestos!$C$44,IF(Supuestos!$D$3+DF1=100,$CC$9*Supuestos!$C$44,0))</f>
        <v>0</v>
      </c>
      <c r="GH110" s="1">
        <f>IF(Supuestos!$D$3+DG1&lt;100,$CC$9*Supuestos!$C$44,IF(Supuestos!$D$3+DG1=100,$CC$9*Supuestos!$C$44,0))</f>
        <v>0</v>
      </c>
      <c r="GI110" s="1">
        <f>IF(Supuestos!$D$3+DH1&lt;100,$CC$9*Supuestos!$C$44,IF(Supuestos!$D$3+DH1=100,$CC$9*Supuestos!$C$44,0))</f>
        <v>0</v>
      </c>
      <c r="GJ110" s="1">
        <f>IF(Supuestos!$D$3+DI1&lt;100,$CC$9*Supuestos!$C$44,IF(Supuestos!$D$3+DI1=100,$CC$9*Supuestos!$C$44,0))</f>
        <v>0</v>
      </c>
      <c r="GK110" s="1">
        <f>IF(Supuestos!$D$3+DJ1&lt;100,$CC$9*Supuestos!$C$44,IF(Supuestos!$D$3+DJ1=100,$CC$9*Supuestos!$C$44,0))</f>
        <v>0</v>
      </c>
      <c r="GL110" s="1">
        <f>IF(Supuestos!$D$3+DK1&lt;100,$CC$9*Supuestos!$C$44,IF(Supuestos!$D$3+DK1=100,$CC$9*Supuestos!$C$44,0))</f>
        <v>0</v>
      </c>
      <c r="GM110" s="1">
        <f>IF(Supuestos!$D$3+DL1&lt;100,$CC$9*Supuestos!$C$44,IF(Supuestos!$D$3+DL1=100,$CC$9*Supuestos!$C$44,0))</f>
        <v>0</v>
      </c>
      <c r="GN110" s="1">
        <f>IF(Supuestos!$D$3+DM1&lt;100,$CC$9*Supuestos!$C$44,IF(Supuestos!$D$3+DM1=100,$CC$9*Supuestos!$C$44,0))</f>
        <v>0</v>
      </c>
      <c r="GO110" s="1">
        <f>IF(Supuestos!$D$3+DN1&lt;100,$CC$9*Supuestos!$C$44,IF(Supuestos!$D$3+DN1=100,$CC$9*Supuestos!$C$44,0))</f>
        <v>0</v>
      </c>
      <c r="GP110" s="1">
        <f>IF(Supuestos!$D$3+DO1&lt;100,$CC$9*Supuestos!$C$44,IF(Supuestos!$D$3+DO1=100,$CC$9*Supuestos!$C$44,0))</f>
        <v>0</v>
      </c>
      <c r="GQ110" s="1">
        <f>IF(Supuestos!$D$3+DP1&lt;100,$CC$9*Supuestos!$C$44,IF(Supuestos!$D$3+DP1=100,$CC$9*Supuestos!$C$44,0))</f>
        <v>0</v>
      </c>
      <c r="GR110" s="1">
        <f>IF(Supuestos!$D$3+DQ1&lt;100,$CC$9*Supuestos!$C$44,IF(Supuestos!$D$3+DQ1=100,$CC$9*Supuestos!$C$44,0))</f>
        <v>0</v>
      </c>
      <c r="GS110" s="1">
        <f>IF(Supuestos!$D$3+DR1&lt;100,$CC$9*Supuestos!$C$44,IF(Supuestos!$D$3+DR1=100,$CC$9*Supuestos!$C$44,0))</f>
        <v>0</v>
      </c>
      <c r="GT110" s="1">
        <f>IF(Supuestos!$D$3+DS1&lt;100,$CC$9*Supuestos!$C$44,IF(Supuestos!$D$3+DS1=100,$CC$9*Supuestos!$C$44,0))</f>
        <v>0</v>
      </c>
      <c r="GU110" s="1">
        <f>IF(Supuestos!$D$3+DT1&lt;100,$CC$9*Supuestos!$C$44,IF(Supuestos!$D$3+DT1=100,$CC$9*Supuestos!$C$44,0))</f>
        <v>0</v>
      </c>
      <c r="GV110" s="1">
        <f>IF(Supuestos!$D$3+DU1&lt;100,$CC$9*Supuestos!$C$44,IF(Supuestos!$D$3+DU1=100,$CC$9*Supuestos!$C$44,0))</f>
        <v>0</v>
      </c>
      <c r="GW110" s="1">
        <f>IF(Supuestos!$D$3+DV1&lt;100,$CC$9*Supuestos!$C$44,IF(Supuestos!$D$3+DV1=100,$CC$9*Supuestos!$C$44,0))</f>
        <v>0</v>
      </c>
      <c r="GX110" s="1">
        <f>IF(Supuestos!$D$3+DW1&lt;100,$CC$9*Supuestos!$C$44,IF(Supuestos!$D$3+DW1=100,$CC$9*Supuestos!$C$44,0))</f>
        <v>0</v>
      </c>
      <c r="GY110" s="1">
        <f>IF(Supuestos!$D$3+DX1&lt;100,$CC$9*Supuestos!$C$44,IF(Supuestos!$D$3+DX1=100,$CC$9*Supuestos!$C$44,0))</f>
        <v>0</v>
      </c>
      <c r="GZ110" s="1">
        <f>IF(Supuestos!$D$3+DY1&lt;100,$CC$9*Supuestos!$C$44,IF(Supuestos!$D$3+DY1=100,$CC$9*Supuestos!$C$44,0))</f>
        <v>0</v>
      </c>
      <c r="HA110" s="1">
        <f>IF(Supuestos!$D$3+DZ1&lt;100,$CC$9*Supuestos!$C$44,IF(Supuestos!$D$3+DZ1=100,$CC$9*Supuestos!$C$44,0))</f>
        <v>0</v>
      </c>
      <c r="HB110" s="1">
        <f>IF(Supuestos!$D$3+EA1&lt;100,$CC$9*Supuestos!$C$44,IF(Supuestos!$D$3+EA1=100,$CC$9*Supuestos!$C$44,0))</f>
        <v>0</v>
      </c>
      <c r="HC110" s="1">
        <f>IF(Supuestos!$D$3+EB1&lt;100,$CC$9*Supuestos!$C$44,IF(Supuestos!$D$3+EB1=100,$CC$9*Supuestos!$C$44,0))</f>
        <v>0</v>
      </c>
      <c r="HD110" s="1">
        <f>IF(Supuestos!$D$3+EC1&lt;100,$CC$9*Supuestos!$C$44,IF(Supuestos!$D$3+EC1=100,$CC$9*Supuestos!$C$44,0))</f>
        <v>0</v>
      </c>
      <c r="HE110" s="1">
        <f>IF(Supuestos!$D$3+ED1&lt;100,$CC$9*Supuestos!$C$44,IF(Supuestos!$D$3+ED1=100,$CC$9*Supuestos!$C$44,0))</f>
        <v>0</v>
      </c>
      <c r="HF110" s="1">
        <f>IF(Supuestos!$D$3+EE1&lt;100,$CC$9*Supuestos!$C$44,IF(Supuestos!$D$3+EE1=100,$CC$9*Supuestos!$C$44,0))</f>
        <v>0</v>
      </c>
      <c r="HG110" s="1">
        <f>IF(Supuestos!$D$3+EF1&lt;100,$CC$9*Supuestos!$C$44,IF(Supuestos!$D$3+EF1=100,$CC$9*Supuestos!$C$44,0))</f>
        <v>0</v>
      </c>
      <c r="HH110" s="1">
        <f>IF(Supuestos!$D$3+EG1&lt;100,$CC$9*Supuestos!$C$44,IF(Supuestos!$D$3+EG1=100,$CC$9*Supuestos!$C$44,0))</f>
        <v>0</v>
      </c>
      <c r="HI110" s="1">
        <f>IF(Supuestos!$D$3+EH1&lt;100,$CC$9*Supuestos!$C$44,IF(Supuestos!$D$3+EH1=100,$CC$9*Supuestos!$C$44,0))</f>
        <v>0</v>
      </c>
      <c r="HJ110" s="1">
        <f>IF(Supuestos!$D$3+EI1&lt;100,$CC$9*Supuestos!$C$44,IF(Supuestos!$D$3+EI1=100,$CC$9*Supuestos!$C$44,0))</f>
        <v>0</v>
      </c>
      <c r="HK110" s="1">
        <f>IF(Supuestos!$D$3+EJ1&lt;100,$CC$9*Supuestos!$C$44,IF(Supuestos!$D$3+EJ1=100,$CC$9*Supuestos!$C$44,0))</f>
        <v>0</v>
      </c>
      <c r="HL110" s="1">
        <f>IF(Supuestos!$D$3+EK1&lt;100,$CC$9*Supuestos!$C$44,IF(Supuestos!$D$3+EK1=100,$CC$9*Supuestos!$C$44,0))</f>
        <v>0</v>
      </c>
      <c r="HM110" s="1">
        <f>IF(Supuestos!$D$3+EL1&lt;100,$CC$9*Supuestos!$C$44,IF(Supuestos!$D$3+EL1=100,$CC$9*Supuestos!$C$44,0))</f>
        <v>0</v>
      </c>
      <c r="HN110" s="1">
        <f>IF(Supuestos!$D$3+EM1&lt;100,$CC$9*Supuestos!$C$44,IF(Supuestos!$D$3+EM1=100,$CC$9*Supuestos!$C$44,0))</f>
        <v>0</v>
      </c>
      <c r="HO110" s="1">
        <f>IF(Supuestos!$D$3+EN1&lt;100,$CC$9*Supuestos!$C$44,IF(Supuestos!$D$3+EN1=100,$CC$9*Supuestos!$C$44,0))</f>
        <v>0</v>
      </c>
      <c r="HP110" s="1">
        <f>IF(Supuestos!$D$3+EO1&lt;100,$CC$9*Supuestos!$C$44,IF(Supuestos!$D$3+EO1=100,$CC$9*Supuestos!$C$44,0))</f>
        <v>0</v>
      </c>
      <c r="HQ110" s="1">
        <f>IF(Supuestos!$D$3+EP1&lt;100,$CC$9*Supuestos!$C$44,IF(Supuestos!$D$3+EP1=100,$CC$9*Supuestos!$C$44,0))</f>
        <v>0</v>
      </c>
      <c r="HR110" s="1">
        <f>IF(Supuestos!$D$3+EQ1&lt;100,$CC$9*Supuestos!$C$44,IF(Supuestos!$D$3+EQ1=100,$CC$9*Supuestos!$C$44,0))</f>
        <v>0</v>
      </c>
      <c r="HS110" s="1">
        <f>IF(Supuestos!$D$3+ER1&lt;100,$CC$9*Supuestos!$C$44,IF(Supuestos!$D$3+ER1=100,$CC$9*Supuestos!$C$44,0))</f>
        <v>0</v>
      </c>
      <c r="HT110" s="1">
        <f>IF(Supuestos!$D$3+ES1&lt;100,$CC$9*Supuestos!$C$44,IF(Supuestos!$D$3+ES1=100,$CC$9*Supuestos!$C$44,0))</f>
        <v>0</v>
      </c>
      <c r="HU110" s="1">
        <f>IF(Supuestos!$D$3+ET1&lt;100,$CC$9*Supuestos!$C$44,IF(Supuestos!$D$3+ET1=100,$CC$9*Supuestos!$C$44,0))</f>
        <v>0</v>
      </c>
      <c r="HV110" s="1">
        <f>IF(Supuestos!$D$3+EU1&lt;100,$CC$9*Supuestos!$C$44,IF(Supuestos!$D$3+EU1=100,$CC$9*Supuestos!$C$44,0))</f>
        <v>0</v>
      </c>
      <c r="HW110" s="1">
        <f>IF(Supuestos!$D$3+EV1&lt;100,$CC$9*Supuestos!$C$44,IF(Supuestos!$D$3+EV1=100,$CC$9*Supuestos!$C$44,0))</f>
        <v>0</v>
      </c>
      <c r="HX110" s="1">
        <f>IF(Supuestos!$D$3+EW1&lt;100,$CC$9*Supuestos!$C$44,IF(Supuestos!$D$3+EW1=100,$CC$9*Supuestos!$C$44,0))</f>
        <v>0</v>
      </c>
      <c r="HY110" s="1">
        <f>IF(Supuestos!$D$3+EX1&lt;100,$CC$9*Supuestos!$C$44,IF(Supuestos!$D$3+EX1=100,$CC$9*Supuestos!$C$44,0))</f>
        <v>0</v>
      </c>
      <c r="HZ110" s="1">
        <f>IF(Supuestos!$D$3+EY1&lt;100,$CC$9*Supuestos!$C$44,IF(Supuestos!$D$3+EY1=100,$CC$9*Supuestos!$C$44,0))</f>
        <v>0</v>
      </c>
      <c r="IA110" s="1">
        <f>IF(Supuestos!$D$3+EZ1&lt;100,$CC$9*Supuestos!$C$44,IF(Supuestos!$D$3+EZ1=100,$CC$9*Supuestos!$C$44,0))</f>
        <v>0</v>
      </c>
      <c r="IB110" s="1">
        <f>IF(Supuestos!$D$3+FA1&lt;100,$CC$9*Supuestos!$C$44,IF(Supuestos!$D$3+FA1=100,$CC$9*Supuestos!$C$44,0))</f>
        <v>0</v>
      </c>
      <c r="IC110" s="1">
        <f>IF(Supuestos!$D$3+FB1&lt;100,$CC$9*Supuestos!$C$44,IF(Supuestos!$D$3+FB1=100,$CC$9*Supuestos!$C$44,0))</f>
        <v>0</v>
      </c>
      <c r="ID110" s="1">
        <f>IF(Supuestos!$D$3+FC1&lt;100,$CC$9*Supuestos!$C$44,IF(Supuestos!$D$3+FC1=100,$CC$9*Supuestos!$C$44,0))</f>
        <v>0</v>
      </c>
      <c r="IE110" s="1">
        <f>IF(Supuestos!$D$3+FD1&lt;100,$CC$9*Supuestos!$C$44,IF(Supuestos!$D$3+FD1=100,$CC$9*Supuestos!$C$44,0))</f>
        <v>0</v>
      </c>
      <c r="IF110" s="1">
        <f>IF(Supuestos!$D$3+FE1&lt;100,$CC$9*Supuestos!$C$44,IF(Supuestos!$D$3+FE1=100,$CC$9*Supuestos!$C$44,0))</f>
        <v>0</v>
      </c>
      <c r="IG110" s="1">
        <f>IF(Supuestos!$D$3+FF1&lt;100,$CC$9*Supuestos!$C$44,IF(Supuestos!$D$3+FF1=100,$CC$9*Supuestos!$C$44,0))</f>
        <v>0</v>
      </c>
      <c r="IH110" s="1">
        <f>IF(Supuestos!$D$3+FG1&lt;100,$CC$9*Supuestos!$C$44,IF(Supuestos!$D$3+FG1=100,$CC$9*Supuestos!$C$44,0))</f>
        <v>0</v>
      </c>
      <c r="II110" s="1">
        <f>IF(Supuestos!$D$3+FH1&lt;100,$CC$9*Supuestos!$C$44,IF(Supuestos!$D$3+FH1=100,$CC$9*Supuestos!$C$44,0))</f>
        <v>0</v>
      </c>
      <c r="IJ110" s="1">
        <f>IF(Supuestos!$D$3+FI1&lt;100,$CC$9*Supuestos!$C$44,IF(Supuestos!$D$3+FI1=100,$CC$9*Supuestos!$C$44,0))</f>
        <v>0</v>
      </c>
      <c r="IK110" s="1">
        <f>IF(Supuestos!$D$3+FJ1&lt;100,$CC$9*Supuestos!$C$44,IF(Supuestos!$D$3+FJ1=100,$CC$9*Supuestos!$C$44,0))</f>
        <v>0</v>
      </c>
      <c r="IL110" s="1">
        <f>IF(Supuestos!$D$3+FK1&lt;100,$CC$9*Supuestos!$C$44,IF(Supuestos!$D$3+FK1=100,$CC$9*Supuestos!$C$44,0))</f>
        <v>0</v>
      </c>
      <c r="IM110" s="1">
        <f>IF(Supuestos!$D$3+FL1&lt;100,$CC$9*Supuestos!$C$44,IF(Supuestos!$D$3+FL1=100,$CC$9*Supuestos!$C$44,0))</f>
        <v>0</v>
      </c>
      <c r="IN110" s="1">
        <f>IF(Supuestos!$D$3+FM1&lt;100,$CC$9*Supuestos!$C$44,IF(Supuestos!$D$3+FM1=100,$CC$9*Supuestos!$C$44,0))</f>
        <v>0</v>
      </c>
      <c r="IO110" s="1">
        <f>IF(Supuestos!$D$3+FN1&lt;100,$CC$9*Supuestos!$C$44,IF(Supuestos!$D$3+FN1=100,$CC$9*Supuestos!$C$44,0))</f>
        <v>0</v>
      </c>
      <c r="IP110" s="1">
        <f>IF(Supuestos!$D$3+FO1&lt;100,$CC$9*Supuestos!$C$44,IF(Supuestos!$D$3+FO1=100,$CC$9*Supuestos!$C$44,0))</f>
        <v>0</v>
      </c>
      <c r="IQ110" s="1">
        <f>IF(Supuestos!$D$3+FP1&lt;100,$CC$9*Supuestos!$C$44,IF(Supuestos!$D$3+FP1=100,$CC$9*Supuestos!$C$44,0))</f>
        <v>0</v>
      </c>
      <c r="IR110" s="1">
        <f>IF(Supuestos!$D$3+FQ1&lt;100,$CC$9*Supuestos!$C$44,IF(Supuestos!$D$3+FQ1=100,$CC$9*Supuestos!$C$44,0))</f>
        <v>0</v>
      </c>
      <c r="IS110" s="1">
        <f>IF(Supuestos!$D$3+FR1&lt;100,$CC$9*Supuestos!$C$44,IF(Supuestos!$D$3+FR1=100,$CC$9*Supuestos!$C$44,0))</f>
        <v>0</v>
      </c>
      <c r="IT110" s="1">
        <f>IF(Supuestos!$D$3+FS1&lt;100,$CC$9*Supuestos!$C$44,IF(Supuestos!$D$3+FS1=100,$CC$9*Supuestos!$C$44,0))</f>
        <v>0</v>
      </c>
      <c r="IU110" s="1">
        <f>IF(Supuestos!$D$3+FT1&lt;100,$CC$9*Supuestos!$C$44,IF(Supuestos!$D$3+FT1=100,$CC$9*Supuestos!$C$44,0))</f>
        <v>0</v>
      </c>
      <c r="IV110" s="1">
        <f>IF(Supuestos!$D$3+FU1&lt;100,$CC$9*Supuestos!$C$44,IF(Supuestos!$D$3+FU1=100,$CC$9*Supuestos!$C$44,0))</f>
        <v>0</v>
      </c>
      <c r="IW110" s="1">
        <f>IF(Supuestos!$D$3+FV1&lt;100,$CC$9*Supuestos!$C$44,IF(Supuestos!$D$3+FV1=100,$CC$9*Supuestos!$C$44,0))</f>
        <v>0</v>
      </c>
      <c r="IX110" s="1">
        <f>IF(Supuestos!$D$3+FW1&lt;100,$CC$9*Supuestos!$C$44,IF(Supuestos!$D$3+FW1=100,$CC$9*Supuestos!$C$44,0))</f>
        <v>0</v>
      </c>
    </row>
    <row r="111" spans="1:262" x14ac:dyDescent="0.35">
      <c r="A111" s="128">
        <v>80</v>
      </c>
      <c r="CC111" s="129"/>
      <c r="CD111" s="1">
        <f>CD$9*Supuestos!$D$3*Supuestos!$C$44</f>
        <v>0</v>
      </c>
      <c r="CE111" s="1">
        <f>IF(Supuestos!$D$3+C1&lt;100,$CD$9*Supuestos!$C$44,IF(Supuestos!$D$3+C1=100,$CD$9*Supuestos!$C$44,0))</f>
        <v>0</v>
      </c>
      <c r="CF111" s="1">
        <f>IF(Supuestos!$D$3+D1&lt;100,$CD$9*Supuestos!$C$44,IF(Supuestos!$D$3+D1=100,$CD$9*Supuestos!$C$44,0))</f>
        <v>0</v>
      </c>
      <c r="CG111" s="1">
        <f>IF(Supuestos!$D$3+E1&lt;100,$CD$9*Supuestos!$C$44,IF(Supuestos!$D$3+E1=100,$CD$9*Supuestos!$C$44,0))</f>
        <v>0</v>
      </c>
      <c r="CH111" s="1">
        <f>IF(Supuestos!$D$3+F1&lt;100,$CD$9*Supuestos!$C$44,IF(Supuestos!$D$3+F1=100,$CD$9*Supuestos!$C$44,0))</f>
        <v>0</v>
      </c>
      <c r="CI111" s="1">
        <f>IF(Supuestos!$D$3+G1&lt;100,$CD$9*Supuestos!$C$44,IF(Supuestos!$D$3+G1=100,$CD$9*Supuestos!$C$44,0))</f>
        <v>0</v>
      </c>
      <c r="CJ111" s="1">
        <f>IF(Supuestos!$D$3+H1&lt;100,$CD$9*Supuestos!$C$44,IF(Supuestos!$D$3+H1=100,$CD$9*Supuestos!$C$44,0))</f>
        <v>0</v>
      </c>
      <c r="CK111" s="1">
        <f>IF(Supuestos!$D$3+I1&lt;100,$CD$9*Supuestos!$C$44,IF(Supuestos!$D$3+I1=100,$CD$9*Supuestos!$C$44,0))</f>
        <v>0</v>
      </c>
      <c r="CL111" s="1">
        <f>IF(Supuestos!$D$3+J1&lt;100,$CD$9*Supuestos!$C$44,IF(Supuestos!$D$3+J1=100,$CD$9*Supuestos!$C$44,0))</f>
        <v>0</v>
      </c>
      <c r="CM111" s="1">
        <f>IF(Supuestos!$D$3+K1&lt;100,$CD$9*Supuestos!$C$44,IF(Supuestos!$D$3+K1=100,$CD$9*Supuestos!$C$44,0))</f>
        <v>0</v>
      </c>
      <c r="CN111" s="1">
        <f>IF(Supuestos!$D$3+L1&lt;100,$CD$9*Supuestos!$C$44,IF(Supuestos!$D$3+L1=100,$CD$9*Supuestos!$C$44,0))</f>
        <v>0</v>
      </c>
      <c r="CO111" s="1">
        <f>IF(Supuestos!$D$3+M1&lt;100,$CD$9*Supuestos!$C$44,IF(Supuestos!$D$3+M1=100,$CD$9*Supuestos!$C$44,0))</f>
        <v>0</v>
      </c>
      <c r="CP111" s="1">
        <f>IF(Supuestos!$D$3+N1&lt;100,$CD$9*Supuestos!$C$44,IF(Supuestos!$D$3+N1=100,$CD$9*Supuestos!$C$44,0))</f>
        <v>0</v>
      </c>
      <c r="CQ111" s="1">
        <f>IF(Supuestos!$D$3+O1&lt;100,$CD$9*Supuestos!$C$44,IF(Supuestos!$D$3+O1=100,$CD$9*Supuestos!$C$44,0))</f>
        <v>0</v>
      </c>
      <c r="CR111" s="1">
        <f>IF(Supuestos!$D$3+P1&lt;100,$CD$9*Supuestos!$C$44,IF(Supuestos!$D$3+P1=100,$CD$9*Supuestos!$C$44,0))</f>
        <v>0</v>
      </c>
      <c r="CS111" s="1">
        <f>IF(Supuestos!$D$3+Q1&lt;100,$CD$9*Supuestos!$C$44,IF(Supuestos!$D$3+Q1=100,$CD$9*Supuestos!$C$44,0))</f>
        <v>0</v>
      </c>
      <c r="CT111" s="1">
        <f>IF(Supuestos!$D$3+R1&lt;100,$CD$9*Supuestos!$C$44,IF(Supuestos!$D$3+R1=100,$CD$9*Supuestos!$C$44,0))</f>
        <v>0</v>
      </c>
      <c r="CU111" s="1">
        <f>IF(Supuestos!$D$3+S1&lt;100,$CD$9*Supuestos!$C$44,IF(Supuestos!$D$3+S1=100,$CD$9*Supuestos!$C$44,0))</f>
        <v>0</v>
      </c>
      <c r="CV111" s="1">
        <f>IF(Supuestos!$D$3+T1&lt;100,$CD$9*Supuestos!$C$44,IF(Supuestos!$D$3+T1=100,$CD$9*Supuestos!$C$44,0))</f>
        <v>0</v>
      </c>
      <c r="CW111" s="1">
        <f>IF(Supuestos!$D$3+U1&lt;100,$CD$9*Supuestos!$C$44,IF(Supuestos!$D$3+U1=100,$CD$9*Supuestos!$C$44,0))</f>
        <v>0</v>
      </c>
      <c r="CX111" s="1">
        <f>IF(Supuestos!$D$3+V1&lt;100,$CD$9*Supuestos!$C$44,IF(Supuestos!$D$3+V1=100,$CD$9*Supuestos!$C$44,0))</f>
        <v>0</v>
      </c>
      <c r="EZ111" s="1">
        <f>IF(Supuestos!$D$3+BX1&lt;100,$CD$9*Supuestos!$C$44,IF(Supuestos!$D$3+BX1=100,$CD$9*Supuestos!$C$44,0))</f>
        <v>0</v>
      </c>
      <c r="FA111" s="1">
        <f>IF(Supuestos!$D$3+BY1&lt;100,$CD$9*Supuestos!$C$44,IF(Supuestos!$D$3+BY1=100,$CD$9*Supuestos!$C$44,0))</f>
        <v>0</v>
      </c>
      <c r="FB111" s="1">
        <f>IF(Supuestos!$D$3+BZ1&lt;100,$CD$9*Supuestos!$C$44,IF(Supuestos!$D$3+BZ1=100,$CD$9*Supuestos!$C$44,0))</f>
        <v>0</v>
      </c>
      <c r="FC111" s="1">
        <f>IF(Supuestos!$D$3+CA1&lt;100,$CD$9*Supuestos!$C$44,IF(Supuestos!$D$3+CA1=100,$CD$9*Supuestos!$C$44,0))</f>
        <v>0</v>
      </c>
      <c r="FD111" s="1">
        <f>IF(Supuestos!$D$3+CB1&lt;100,$CD$9*Supuestos!$C$44,IF(Supuestos!$D$3+CB1=100,$CD$9*Supuestos!$C$44,0))</f>
        <v>0</v>
      </c>
      <c r="FE111" s="1">
        <f>IF(Supuestos!$D$3+CC1&lt;100,$CD$9*Supuestos!$C$44,IF(Supuestos!$D$3+CC1=100,$CD$9*Supuestos!$C$44,0))</f>
        <v>0</v>
      </c>
      <c r="FF111" s="1">
        <f>IF(Supuestos!$D$3+CD1&lt;100,$CD$9*Supuestos!$C$44,IF(Supuestos!$D$3+CD1=100,$CD$9*Supuestos!$C$44,0))</f>
        <v>0</v>
      </c>
      <c r="FG111" s="1">
        <f>IF(Supuestos!$D$3+CE1&lt;100,$CD$9*Supuestos!$C$44,IF(Supuestos!$D$3+CE1=100,$CD$9*Supuestos!$C$44,0))</f>
        <v>0</v>
      </c>
      <c r="FH111" s="1">
        <f>IF(Supuestos!$D$3+CF1&lt;100,$CD$9*Supuestos!$C$44,IF(Supuestos!$D$3+CF1=100,$CD$9*Supuestos!$C$44,0))</f>
        <v>0</v>
      </c>
      <c r="FI111" s="1">
        <f>IF(Supuestos!$D$3+CG1&lt;100,$CD$9*Supuestos!$C$44,IF(Supuestos!$D$3+CG1=100,$CD$9*Supuestos!$C$44,0))</f>
        <v>0</v>
      </c>
      <c r="FJ111" s="1">
        <f>IF(Supuestos!$D$3+CH1&lt;100,$CD$9*Supuestos!$C$44,IF(Supuestos!$D$3+CH1=100,$CD$9*Supuestos!$C$44,0))</f>
        <v>0</v>
      </c>
      <c r="FK111" s="1">
        <f>IF(Supuestos!$D$3+CI1&lt;100,$CD$9*Supuestos!$C$44,IF(Supuestos!$D$3+CI1=100,$CD$9*Supuestos!$C$44,0))</f>
        <v>0</v>
      </c>
      <c r="FL111" s="1">
        <f>IF(Supuestos!$D$3+CJ1&lt;100,$CD$9*Supuestos!$C$44,IF(Supuestos!$D$3+CJ1=100,$CD$9*Supuestos!$C$44,0))</f>
        <v>0</v>
      </c>
      <c r="FM111" s="1">
        <f>IF(Supuestos!$D$3+CK1&lt;100,$CD$9*Supuestos!$C$44,IF(Supuestos!$D$3+CK1=100,$CD$9*Supuestos!$C$44,0))</f>
        <v>0</v>
      </c>
      <c r="FN111" s="1">
        <f>IF(Supuestos!$D$3+CL1&lt;100,$CD$9*Supuestos!$C$44,IF(Supuestos!$D$3+CL1=100,$CD$9*Supuestos!$C$44,0))</f>
        <v>0</v>
      </c>
      <c r="FO111" s="1">
        <f>IF(Supuestos!$D$3+CM1&lt;100,$CD$9*Supuestos!$C$44,IF(Supuestos!$D$3+CM1=100,$CD$9*Supuestos!$C$44,0))</f>
        <v>0</v>
      </c>
      <c r="FP111" s="1">
        <f>IF(Supuestos!$D$3+CN1&lt;100,$CD$9*Supuestos!$C$44,IF(Supuestos!$D$3+CN1=100,$CD$9*Supuestos!$C$44,0))</f>
        <v>0</v>
      </c>
      <c r="FQ111" s="1">
        <f>IF(Supuestos!$D$3+CO1&lt;100,$CD$9*Supuestos!$C$44,IF(Supuestos!$D$3+CO1=100,$CD$9*Supuestos!$C$44,0))</f>
        <v>0</v>
      </c>
      <c r="FR111" s="1">
        <f>IF(Supuestos!$D$3+CP1&lt;100,$CD$9*Supuestos!$C$44,IF(Supuestos!$D$3+CP1=100,$CD$9*Supuestos!$C$44,0))</f>
        <v>0</v>
      </c>
      <c r="FS111" s="1">
        <f>IF(Supuestos!$D$3+CQ1&lt;100,$CD$9*Supuestos!$C$44,IF(Supuestos!$D$3+CQ1=100,$CD$9*Supuestos!$C$44,0))</f>
        <v>0</v>
      </c>
      <c r="FT111" s="1">
        <f>IF(Supuestos!$D$3+CR1&lt;100,$CD$9*Supuestos!$C$44,IF(Supuestos!$D$3+CR1=100,$CD$9*Supuestos!$C$44,0))</f>
        <v>0</v>
      </c>
      <c r="FU111" s="1">
        <f>IF(Supuestos!$D$3+CS1&lt;100,$CD$9*Supuestos!$C$44,IF(Supuestos!$D$3+CS1=100,$CD$9*Supuestos!$C$44,0))</f>
        <v>0</v>
      </c>
      <c r="FV111" s="1">
        <f>IF(Supuestos!$D$3+CT1&lt;100,$CD$9*Supuestos!$C$44,IF(Supuestos!$D$3+CT1=100,$CD$9*Supuestos!$C$44,0))</f>
        <v>0</v>
      </c>
      <c r="FW111" s="1">
        <f>IF(Supuestos!$D$3+CU1&lt;100,$CD$9*Supuestos!$C$44,IF(Supuestos!$D$3+CU1=100,$CD$9*Supuestos!$C$44,0))</f>
        <v>0</v>
      </c>
      <c r="FX111" s="1">
        <f>IF(Supuestos!$D$3+CV1&lt;100,$CD$9*Supuestos!$C$44,IF(Supuestos!$D$3+CV1=100,$CD$9*Supuestos!$C$44,0))</f>
        <v>0</v>
      </c>
      <c r="FY111" s="1">
        <f>IF(Supuestos!$D$3+CW1&lt;100,$CD$9*Supuestos!$C$44,IF(Supuestos!$D$3+CW1=100,$CD$9*Supuestos!$C$44,0))</f>
        <v>0</v>
      </c>
      <c r="FZ111" s="1">
        <f>IF(Supuestos!$D$3+CX1&lt;100,$CD$9*Supuestos!$C$44,IF(Supuestos!$D$3+CX1=100,$CD$9*Supuestos!$C$44,0))</f>
        <v>0</v>
      </c>
      <c r="GA111" s="1">
        <f>IF(Supuestos!$D$3+CY1&lt;100,$CD$9*Supuestos!$C$44,IF(Supuestos!$D$3+CY1=100,$CD$9*Supuestos!$C$44,0))</f>
        <v>0</v>
      </c>
      <c r="GB111" s="1">
        <f>IF(Supuestos!$D$3+CZ1&lt;100,$CD$9*Supuestos!$C$44,IF(Supuestos!$D$3+CZ1=100,$CD$9*Supuestos!$C$44,0))</f>
        <v>0</v>
      </c>
      <c r="GC111" s="1">
        <f>IF(Supuestos!$D$3+DA1&lt;100,$CD$9*Supuestos!$C$44,IF(Supuestos!$D$3+DA1=100,$CD$9*Supuestos!$C$44,0))</f>
        <v>0</v>
      </c>
      <c r="GD111" s="1">
        <f>IF(Supuestos!$D$3+DB1&lt;100,$CD$9*Supuestos!$C$44,IF(Supuestos!$D$3+DB1=100,$CD$9*Supuestos!$C$44,0))</f>
        <v>0</v>
      </c>
      <c r="GE111" s="1">
        <f>IF(Supuestos!$D$3+DC1&lt;100,$CD$9*Supuestos!$C$44,IF(Supuestos!$D$3+DC1=100,$CD$9*Supuestos!$C$44,0))</f>
        <v>0</v>
      </c>
      <c r="GF111" s="1">
        <f>IF(Supuestos!$D$3+DD1&lt;100,$CD$9*Supuestos!$C$44,IF(Supuestos!$D$3+DD1=100,$CD$9*Supuestos!$C$44,0))</f>
        <v>0</v>
      </c>
      <c r="GG111" s="1">
        <f>IF(Supuestos!$D$3+DE1&lt;100,$CD$9*Supuestos!$C$44,IF(Supuestos!$D$3+DE1=100,$CD$9*Supuestos!$C$44,0))</f>
        <v>0</v>
      </c>
      <c r="GH111" s="1">
        <f>IF(Supuestos!$D$3+DF1&lt;100,$CD$9*Supuestos!$C$44,IF(Supuestos!$D$3+DF1=100,$CD$9*Supuestos!$C$44,0))</f>
        <v>0</v>
      </c>
      <c r="GI111" s="1">
        <f>IF(Supuestos!$D$3+DG1&lt;100,$CD$9*Supuestos!$C$44,IF(Supuestos!$D$3+DG1=100,$CD$9*Supuestos!$C$44,0))</f>
        <v>0</v>
      </c>
      <c r="GJ111" s="1">
        <f>IF(Supuestos!$D$3+DH1&lt;100,$CD$9*Supuestos!$C$44,IF(Supuestos!$D$3+DH1=100,$CD$9*Supuestos!$C$44,0))</f>
        <v>0</v>
      </c>
      <c r="GK111" s="1">
        <f>IF(Supuestos!$D$3+DI1&lt;100,$CD$9*Supuestos!$C$44,IF(Supuestos!$D$3+DI1=100,$CD$9*Supuestos!$C$44,0))</f>
        <v>0</v>
      </c>
      <c r="GL111" s="1">
        <f>IF(Supuestos!$D$3+DJ1&lt;100,$CD$9*Supuestos!$C$44,IF(Supuestos!$D$3+DJ1=100,$CD$9*Supuestos!$C$44,0))</f>
        <v>0</v>
      </c>
      <c r="GM111" s="1">
        <f>IF(Supuestos!$D$3+DK1&lt;100,$CD$9*Supuestos!$C$44,IF(Supuestos!$D$3+DK1=100,$CD$9*Supuestos!$C$44,0))</f>
        <v>0</v>
      </c>
      <c r="GN111" s="1">
        <f>IF(Supuestos!$D$3+DL1&lt;100,$CD$9*Supuestos!$C$44,IF(Supuestos!$D$3+DL1=100,$CD$9*Supuestos!$C$44,0))</f>
        <v>0</v>
      </c>
      <c r="GO111" s="1">
        <f>IF(Supuestos!$D$3+DM1&lt;100,$CD$9*Supuestos!$C$44,IF(Supuestos!$D$3+DM1=100,$CD$9*Supuestos!$C$44,0))</f>
        <v>0</v>
      </c>
      <c r="GP111" s="1">
        <f>IF(Supuestos!$D$3+DN1&lt;100,$CD$9*Supuestos!$C$44,IF(Supuestos!$D$3+DN1=100,$CD$9*Supuestos!$C$44,0))</f>
        <v>0</v>
      </c>
      <c r="GQ111" s="1">
        <f>IF(Supuestos!$D$3+DO1&lt;100,$CD$9*Supuestos!$C$44,IF(Supuestos!$D$3+DO1=100,$CD$9*Supuestos!$C$44,0))</f>
        <v>0</v>
      </c>
      <c r="GR111" s="1">
        <f>IF(Supuestos!$D$3+DP1&lt;100,$CD$9*Supuestos!$C$44,IF(Supuestos!$D$3+DP1=100,$CD$9*Supuestos!$C$44,0))</f>
        <v>0</v>
      </c>
      <c r="GS111" s="1">
        <f>IF(Supuestos!$D$3+DQ1&lt;100,$CD$9*Supuestos!$C$44,IF(Supuestos!$D$3+DQ1=100,$CD$9*Supuestos!$C$44,0))</f>
        <v>0</v>
      </c>
      <c r="GT111" s="1">
        <f>IF(Supuestos!$D$3+DR1&lt;100,$CD$9*Supuestos!$C$44,IF(Supuestos!$D$3+DR1=100,$CD$9*Supuestos!$C$44,0))</f>
        <v>0</v>
      </c>
      <c r="GU111" s="1">
        <f>IF(Supuestos!$D$3+DS1&lt;100,$CD$9*Supuestos!$C$44,IF(Supuestos!$D$3+DS1=100,$CD$9*Supuestos!$C$44,0))</f>
        <v>0</v>
      </c>
      <c r="GV111" s="1">
        <f>IF(Supuestos!$D$3+DT1&lt;100,$CD$9*Supuestos!$C$44,IF(Supuestos!$D$3+DT1=100,$CD$9*Supuestos!$C$44,0))</f>
        <v>0</v>
      </c>
      <c r="GW111" s="1">
        <f>IF(Supuestos!$D$3+DU1&lt;100,$CD$9*Supuestos!$C$44,IF(Supuestos!$D$3+DU1=100,$CD$9*Supuestos!$C$44,0))</f>
        <v>0</v>
      </c>
      <c r="GX111" s="1">
        <f>IF(Supuestos!$D$3+DV1&lt;100,$CD$9*Supuestos!$C$44,IF(Supuestos!$D$3+DV1=100,$CD$9*Supuestos!$C$44,0))</f>
        <v>0</v>
      </c>
      <c r="GY111" s="1">
        <f>IF(Supuestos!$D$3+DW1&lt;100,$CD$9*Supuestos!$C$44,IF(Supuestos!$D$3+DW1=100,$CD$9*Supuestos!$C$44,0))</f>
        <v>0</v>
      </c>
      <c r="GZ111" s="1">
        <f>IF(Supuestos!$D$3+DX1&lt;100,$CD$9*Supuestos!$C$44,IF(Supuestos!$D$3+DX1=100,$CD$9*Supuestos!$C$44,0))</f>
        <v>0</v>
      </c>
      <c r="HA111" s="1">
        <f>IF(Supuestos!$D$3+DY1&lt;100,$CD$9*Supuestos!$C$44,IF(Supuestos!$D$3+DY1=100,$CD$9*Supuestos!$C$44,0))</f>
        <v>0</v>
      </c>
      <c r="HB111" s="1">
        <f>IF(Supuestos!$D$3+DZ1&lt;100,$CD$9*Supuestos!$C$44,IF(Supuestos!$D$3+DZ1=100,$CD$9*Supuestos!$C$44,0))</f>
        <v>0</v>
      </c>
      <c r="HC111" s="1">
        <f>IF(Supuestos!$D$3+EA1&lt;100,$CD$9*Supuestos!$C$44,IF(Supuestos!$D$3+EA1=100,$CD$9*Supuestos!$C$44,0))</f>
        <v>0</v>
      </c>
      <c r="HD111" s="1">
        <f>IF(Supuestos!$D$3+EB1&lt;100,$CD$9*Supuestos!$C$44,IF(Supuestos!$D$3+EB1=100,$CD$9*Supuestos!$C$44,0))</f>
        <v>0</v>
      </c>
      <c r="HE111" s="1">
        <f>IF(Supuestos!$D$3+EC1&lt;100,$CD$9*Supuestos!$C$44,IF(Supuestos!$D$3+EC1=100,$CD$9*Supuestos!$C$44,0))</f>
        <v>0</v>
      </c>
      <c r="HF111" s="1">
        <f>IF(Supuestos!$D$3+ED1&lt;100,$CD$9*Supuestos!$C$44,IF(Supuestos!$D$3+ED1=100,$CD$9*Supuestos!$C$44,0))</f>
        <v>0</v>
      </c>
      <c r="HG111" s="1">
        <f>IF(Supuestos!$D$3+EE1&lt;100,$CD$9*Supuestos!$C$44,IF(Supuestos!$D$3+EE1=100,$CD$9*Supuestos!$C$44,0))</f>
        <v>0</v>
      </c>
      <c r="HH111" s="1">
        <f>IF(Supuestos!$D$3+EF1&lt;100,$CD$9*Supuestos!$C$44,IF(Supuestos!$D$3+EF1=100,$CD$9*Supuestos!$C$44,0))</f>
        <v>0</v>
      </c>
      <c r="HI111" s="1">
        <f>IF(Supuestos!$D$3+EG1&lt;100,$CD$9*Supuestos!$C$44,IF(Supuestos!$D$3+EG1=100,$CD$9*Supuestos!$C$44,0))</f>
        <v>0</v>
      </c>
      <c r="HJ111" s="1">
        <f>IF(Supuestos!$D$3+EH1&lt;100,$CD$9*Supuestos!$C$44,IF(Supuestos!$D$3+EH1=100,$CD$9*Supuestos!$C$44,0))</f>
        <v>0</v>
      </c>
      <c r="HK111" s="1">
        <f>IF(Supuestos!$D$3+EI1&lt;100,$CD$9*Supuestos!$C$44,IF(Supuestos!$D$3+EI1=100,$CD$9*Supuestos!$C$44,0))</f>
        <v>0</v>
      </c>
      <c r="HL111" s="1">
        <f>IF(Supuestos!$D$3+EJ1&lt;100,$CD$9*Supuestos!$C$44,IF(Supuestos!$D$3+EJ1=100,$CD$9*Supuestos!$C$44,0))</f>
        <v>0</v>
      </c>
      <c r="HM111" s="1">
        <f>IF(Supuestos!$D$3+EK1&lt;100,$CD$9*Supuestos!$C$44,IF(Supuestos!$D$3+EK1=100,$CD$9*Supuestos!$C$44,0))</f>
        <v>0</v>
      </c>
      <c r="HN111" s="1">
        <f>IF(Supuestos!$D$3+EL1&lt;100,$CD$9*Supuestos!$C$44,IF(Supuestos!$D$3+EL1=100,$CD$9*Supuestos!$C$44,0))</f>
        <v>0</v>
      </c>
      <c r="HO111" s="1">
        <f>IF(Supuestos!$D$3+EM1&lt;100,$CD$9*Supuestos!$C$44,IF(Supuestos!$D$3+EM1=100,$CD$9*Supuestos!$C$44,0))</f>
        <v>0</v>
      </c>
      <c r="HP111" s="1">
        <f>IF(Supuestos!$D$3+EN1&lt;100,$CD$9*Supuestos!$C$44,IF(Supuestos!$D$3+EN1=100,$CD$9*Supuestos!$C$44,0))</f>
        <v>0</v>
      </c>
      <c r="HQ111" s="1">
        <f>IF(Supuestos!$D$3+EO1&lt;100,$CD$9*Supuestos!$C$44,IF(Supuestos!$D$3+EO1=100,$CD$9*Supuestos!$C$44,0))</f>
        <v>0</v>
      </c>
      <c r="HR111" s="1">
        <f>IF(Supuestos!$D$3+EP1&lt;100,$CD$9*Supuestos!$C$44,IF(Supuestos!$D$3+EP1=100,$CD$9*Supuestos!$C$44,0))</f>
        <v>0</v>
      </c>
      <c r="HS111" s="1">
        <f>IF(Supuestos!$D$3+EQ1&lt;100,$CD$9*Supuestos!$C$44,IF(Supuestos!$D$3+EQ1=100,$CD$9*Supuestos!$C$44,0))</f>
        <v>0</v>
      </c>
      <c r="HT111" s="1">
        <f>IF(Supuestos!$D$3+ER1&lt;100,$CD$9*Supuestos!$C$44,IF(Supuestos!$D$3+ER1=100,$CD$9*Supuestos!$C$44,0))</f>
        <v>0</v>
      </c>
      <c r="HU111" s="1">
        <f>IF(Supuestos!$D$3+ES1&lt;100,$CD$9*Supuestos!$C$44,IF(Supuestos!$D$3+ES1=100,$CD$9*Supuestos!$C$44,0))</f>
        <v>0</v>
      </c>
      <c r="HV111" s="1">
        <f>IF(Supuestos!$D$3+ET1&lt;100,$CD$9*Supuestos!$C$44,IF(Supuestos!$D$3+ET1=100,$CD$9*Supuestos!$C$44,0))</f>
        <v>0</v>
      </c>
      <c r="HW111" s="1">
        <f>IF(Supuestos!$D$3+EU1&lt;100,$CD$9*Supuestos!$C$44,IF(Supuestos!$D$3+EU1=100,$CD$9*Supuestos!$C$44,0))</f>
        <v>0</v>
      </c>
      <c r="HX111" s="1">
        <f>IF(Supuestos!$D$3+EV1&lt;100,$CD$9*Supuestos!$C$44,IF(Supuestos!$D$3+EV1=100,$CD$9*Supuestos!$C$44,0))</f>
        <v>0</v>
      </c>
      <c r="HY111" s="1">
        <f>IF(Supuestos!$D$3+EW1&lt;100,$CD$9*Supuestos!$C$44,IF(Supuestos!$D$3+EW1=100,$CD$9*Supuestos!$C$44,0))</f>
        <v>0</v>
      </c>
      <c r="HZ111" s="1">
        <f>IF(Supuestos!$D$3+EX1&lt;100,$CD$9*Supuestos!$C$44,IF(Supuestos!$D$3+EX1=100,$CD$9*Supuestos!$C$44,0))</f>
        <v>0</v>
      </c>
      <c r="IA111" s="1">
        <f>IF(Supuestos!$D$3+EY1&lt;100,$CD$9*Supuestos!$C$44,IF(Supuestos!$D$3+EY1=100,$CD$9*Supuestos!$C$44,0))</f>
        <v>0</v>
      </c>
      <c r="IB111" s="1">
        <f>IF(Supuestos!$D$3+EZ1&lt;100,$CD$9*Supuestos!$C$44,IF(Supuestos!$D$3+EZ1=100,$CD$9*Supuestos!$C$44,0))</f>
        <v>0</v>
      </c>
      <c r="IC111" s="1">
        <f>IF(Supuestos!$D$3+FA1&lt;100,$CD$9*Supuestos!$C$44,IF(Supuestos!$D$3+FA1=100,$CD$9*Supuestos!$C$44,0))</f>
        <v>0</v>
      </c>
      <c r="ID111" s="1">
        <f>IF(Supuestos!$D$3+FB1&lt;100,$CD$9*Supuestos!$C$44,IF(Supuestos!$D$3+FB1=100,$CD$9*Supuestos!$C$44,0))</f>
        <v>0</v>
      </c>
      <c r="IE111" s="1">
        <f>IF(Supuestos!$D$3+FC1&lt;100,$CD$9*Supuestos!$C$44,IF(Supuestos!$D$3+FC1=100,$CD$9*Supuestos!$C$44,0))</f>
        <v>0</v>
      </c>
      <c r="IF111" s="1">
        <f>IF(Supuestos!$D$3+FD1&lt;100,$CD$9*Supuestos!$C$44,IF(Supuestos!$D$3+FD1=100,$CD$9*Supuestos!$C$44,0))</f>
        <v>0</v>
      </c>
      <c r="IG111" s="1">
        <f>IF(Supuestos!$D$3+FE1&lt;100,$CD$9*Supuestos!$C$44,IF(Supuestos!$D$3+FE1=100,$CD$9*Supuestos!$C$44,0))</f>
        <v>0</v>
      </c>
      <c r="IH111" s="1">
        <f>IF(Supuestos!$D$3+FF1&lt;100,$CD$9*Supuestos!$C$44,IF(Supuestos!$D$3+FF1=100,$CD$9*Supuestos!$C$44,0))</f>
        <v>0</v>
      </c>
      <c r="II111" s="1">
        <f>IF(Supuestos!$D$3+FG1&lt;100,$CD$9*Supuestos!$C$44,IF(Supuestos!$D$3+FG1=100,$CD$9*Supuestos!$C$44,0))</f>
        <v>0</v>
      </c>
      <c r="IJ111" s="1">
        <f>IF(Supuestos!$D$3+FH1&lt;100,$CD$9*Supuestos!$C$44,IF(Supuestos!$D$3+FH1=100,$CD$9*Supuestos!$C$44,0))</f>
        <v>0</v>
      </c>
      <c r="IK111" s="1">
        <f>IF(Supuestos!$D$3+FI1&lt;100,$CD$9*Supuestos!$C$44,IF(Supuestos!$D$3+FI1=100,$CD$9*Supuestos!$C$44,0))</f>
        <v>0</v>
      </c>
      <c r="IL111" s="1">
        <f>IF(Supuestos!$D$3+FJ1&lt;100,$CD$9*Supuestos!$C$44,IF(Supuestos!$D$3+FJ1=100,$CD$9*Supuestos!$C$44,0))</f>
        <v>0</v>
      </c>
      <c r="IM111" s="1">
        <f>IF(Supuestos!$D$3+FK1&lt;100,$CD$9*Supuestos!$C$44,IF(Supuestos!$D$3+FK1=100,$CD$9*Supuestos!$C$44,0))</f>
        <v>0</v>
      </c>
      <c r="IN111" s="1">
        <f>IF(Supuestos!$D$3+FL1&lt;100,$CD$9*Supuestos!$C$44,IF(Supuestos!$D$3+FL1=100,$CD$9*Supuestos!$C$44,0))</f>
        <v>0</v>
      </c>
      <c r="IO111" s="1">
        <f>IF(Supuestos!$D$3+FM1&lt;100,$CD$9*Supuestos!$C$44,IF(Supuestos!$D$3+FM1=100,$CD$9*Supuestos!$C$44,0))</f>
        <v>0</v>
      </c>
      <c r="IP111" s="1">
        <f>IF(Supuestos!$D$3+FN1&lt;100,$CD$9*Supuestos!$C$44,IF(Supuestos!$D$3+FN1=100,$CD$9*Supuestos!$C$44,0))</f>
        <v>0</v>
      </c>
      <c r="IQ111" s="1">
        <f>IF(Supuestos!$D$3+FO1&lt;100,$CD$9*Supuestos!$C$44,IF(Supuestos!$D$3+FO1=100,$CD$9*Supuestos!$C$44,0))</f>
        <v>0</v>
      </c>
      <c r="IR111" s="1">
        <f>IF(Supuestos!$D$3+FP1&lt;100,$CD$9*Supuestos!$C$44,IF(Supuestos!$D$3+FP1=100,$CD$9*Supuestos!$C$44,0))</f>
        <v>0</v>
      </c>
      <c r="IS111" s="1">
        <f>IF(Supuestos!$D$3+FQ1&lt;100,$CD$9*Supuestos!$C$44,IF(Supuestos!$D$3+FQ1=100,$CD$9*Supuestos!$C$44,0))</f>
        <v>0</v>
      </c>
      <c r="IT111" s="1">
        <f>IF(Supuestos!$D$3+FR1&lt;100,$CD$9*Supuestos!$C$44,IF(Supuestos!$D$3+FR1=100,$CD$9*Supuestos!$C$44,0))</f>
        <v>0</v>
      </c>
      <c r="IU111" s="1">
        <f>IF(Supuestos!$D$3+FS1&lt;100,$CD$9*Supuestos!$C$44,IF(Supuestos!$D$3+FS1=100,$CD$9*Supuestos!$C$44,0))</f>
        <v>0</v>
      </c>
      <c r="IV111" s="1">
        <f>IF(Supuestos!$D$3+FT1&lt;100,$CD$9*Supuestos!$C$44,IF(Supuestos!$D$3+FT1=100,$CD$9*Supuestos!$C$44,0))</f>
        <v>0</v>
      </c>
      <c r="IW111" s="1">
        <f>IF(Supuestos!$D$3+FU1&lt;100,$CD$9*Supuestos!$C$44,IF(Supuestos!$D$3+FU1=100,$CD$9*Supuestos!$C$44,0))</f>
        <v>0</v>
      </c>
      <c r="IX111" s="1">
        <f>IF(Supuestos!$D$3+FV1&lt;100,$CD$9*Supuestos!$C$44,IF(Supuestos!$D$3+FV1=100,$CD$9*Supuestos!$C$44,0))</f>
        <v>0</v>
      </c>
      <c r="IY111" s="1">
        <f>IF(Supuestos!$D$3+FW1&lt;100,$CD$9*Supuestos!$C$44,IF(Supuestos!$D$3+FW1=100,$CD$9*Supuestos!$C$44,0))</f>
        <v>0</v>
      </c>
      <c r="IZ111" s="1">
        <f>IF(Supuestos!$D$3+FX1&lt;100,$CD$9*Supuestos!$C$44,IF(Supuestos!$D$3+FX1=100,$CD$9*Supuestos!$C$44,0))</f>
        <v>0</v>
      </c>
    </row>
    <row r="112" spans="1:262" x14ac:dyDescent="0.35">
      <c r="A112" s="128">
        <v>81</v>
      </c>
      <c r="CD112" s="129"/>
      <c r="CE112" s="1">
        <f>CE$9*Supuestos!$D$3*Supuestos!$C$44</f>
        <v>0</v>
      </c>
      <c r="CF112" s="1">
        <f>IF(Supuestos!$D$3+C1&lt;100,$CE$9*Supuestos!$C$44,IF(Supuestos!$D$3+C1=100,$CE$9*Supuestos!$C$44,0))</f>
        <v>0</v>
      </c>
      <c r="CG112" s="1">
        <f>IF(Supuestos!$D$3+D1&lt;100,$CE$9*Supuestos!$C$44,IF(Supuestos!$D$3+D1=100,$CE$9*Supuestos!$C$44,0))</f>
        <v>0</v>
      </c>
      <c r="CH112" s="1">
        <f>IF(Supuestos!$D$3+E1&lt;100,$CE$9*Supuestos!$C$44,IF(Supuestos!$D$3+E1=100,$CE$9*Supuestos!$C$44,0))</f>
        <v>0</v>
      </c>
      <c r="CI112" s="1">
        <f>IF(Supuestos!$D$3+F1&lt;100,$CE$9*Supuestos!$C$44,IF(Supuestos!$D$3+F1=100,$CE$9*Supuestos!$C$44,0))</f>
        <v>0</v>
      </c>
      <c r="CJ112" s="1">
        <f>IF(Supuestos!$D$3+G1&lt;100,$CE$9*Supuestos!$C$44,IF(Supuestos!$D$3+G1=100,$CE$9*Supuestos!$C$44,0))</f>
        <v>0</v>
      </c>
      <c r="CK112" s="1">
        <f>IF(Supuestos!$D$3+H1&lt;100,$CE$9*Supuestos!$C$44,IF(Supuestos!$D$3+H1=100,$CE$9*Supuestos!$C$44,0))</f>
        <v>0</v>
      </c>
      <c r="CL112" s="1">
        <f>IF(Supuestos!$D$3+I1&lt;100,$CE$9*Supuestos!$C$44,IF(Supuestos!$D$3+I1=100,$CE$9*Supuestos!$C$44,0))</f>
        <v>0</v>
      </c>
      <c r="CM112" s="1">
        <f>IF(Supuestos!$D$3+J1&lt;100,$CE$9*Supuestos!$C$44,IF(Supuestos!$D$3+J1=100,$CE$9*Supuestos!$C$44,0))</f>
        <v>0</v>
      </c>
      <c r="CN112" s="1">
        <f>IF(Supuestos!$D$3+K1&lt;100,$CE$9*Supuestos!$C$44,IF(Supuestos!$D$3+K1=100,$CE$9*Supuestos!$C$44,0))</f>
        <v>0</v>
      </c>
      <c r="CO112" s="1">
        <f>IF(Supuestos!$D$3+L1&lt;100,$CE$9*Supuestos!$C$44,IF(Supuestos!$D$3+L1=100,$CE$9*Supuestos!$C$44,0))</f>
        <v>0</v>
      </c>
      <c r="CP112" s="1">
        <f>IF(Supuestos!$D$3+M1&lt;100,$CE$9*Supuestos!$C$44,IF(Supuestos!$D$3+M1=100,$CE$9*Supuestos!$C$44,0))</f>
        <v>0</v>
      </c>
      <c r="CQ112" s="1">
        <f>IF(Supuestos!$D$3+N1&lt;100,$CE$9*Supuestos!$C$44,IF(Supuestos!$D$3+N1=100,$CE$9*Supuestos!$C$44,0))</f>
        <v>0</v>
      </c>
      <c r="CR112" s="1">
        <f>IF(Supuestos!$D$3+O1&lt;100,$CE$9*Supuestos!$C$44,IF(Supuestos!$D$3+O1=100,$CE$9*Supuestos!$C$44,0))</f>
        <v>0</v>
      </c>
      <c r="CS112" s="1">
        <f>IF(Supuestos!$D$3+P1&lt;100,$CE$9*Supuestos!$C$44,IF(Supuestos!$D$3+P1=100,$CE$9*Supuestos!$C$44,0))</f>
        <v>0</v>
      </c>
      <c r="CT112" s="1">
        <f>IF(Supuestos!$D$3+Q1&lt;100,$CE$9*Supuestos!$C$44,IF(Supuestos!$D$3+Q1=100,$CE$9*Supuestos!$C$44,0))</f>
        <v>0</v>
      </c>
      <c r="CU112" s="1">
        <f>IF(Supuestos!$D$3+R1&lt;100,$CE$9*Supuestos!$C$44,IF(Supuestos!$D$3+R1=100,$CE$9*Supuestos!$C$44,0))</f>
        <v>0</v>
      </c>
      <c r="CV112" s="1">
        <f>IF(Supuestos!$D$3+S1&lt;100,$CE$9*Supuestos!$C$44,IF(Supuestos!$D$3+S1=100,$CE$9*Supuestos!$C$44,0))</f>
        <v>0</v>
      </c>
      <c r="CW112" s="1">
        <f>IF(Supuestos!$D$3+T1&lt;100,$CE$9*Supuestos!$C$44,IF(Supuestos!$D$3+T1=100,$CE$9*Supuestos!$C$44,0))</f>
        <v>0</v>
      </c>
      <c r="CX112" s="1">
        <f>IF(Supuestos!$D$3+U1&lt;100,$CE$9*Supuestos!$C$44,IF(Supuestos!$D$3+U1=100,$CE$9*Supuestos!$C$44,0))</f>
        <v>0</v>
      </c>
      <c r="EZ112" s="1">
        <f>IF(Supuestos!$D$3+BW1&lt;100,$CE$9*Supuestos!$C$44,IF(Supuestos!$D$3+BW1=100,$CE$9*Supuestos!$C$44,0))</f>
        <v>0</v>
      </c>
      <c r="FA112" s="1">
        <f>IF(Supuestos!$D$3+BX1&lt;100,$CE$9*Supuestos!$C$44,IF(Supuestos!$D$3+BX1=100,$CE$9*Supuestos!$C$44,0))</f>
        <v>0</v>
      </c>
      <c r="FB112" s="1">
        <f>IF(Supuestos!$D$3+BY1&lt;100,$CE$9*Supuestos!$C$44,IF(Supuestos!$D$3+BY1=100,$CE$9*Supuestos!$C$44,0))</f>
        <v>0</v>
      </c>
      <c r="FC112" s="1">
        <f>IF(Supuestos!$D$3+BZ1&lt;100,$CE$9*Supuestos!$C$44,IF(Supuestos!$D$3+BZ1=100,$CE$9*Supuestos!$C$44,0))</f>
        <v>0</v>
      </c>
      <c r="FD112" s="1">
        <f>IF(Supuestos!$D$3+CA1&lt;100,$CE$9*Supuestos!$C$44,IF(Supuestos!$D$3+CA1=100,$CE$9*Supuestos!$C$44,0))</f>
        <v>0</v>
      </c>
      <c r="FE112" s="1">
        <f>IF(Supuestos!$D$3+CB1&lt;100,$CE$9*Supuestos!$C$44,IF(Supuestos!$D$3+CB1=100,$CE$9*Supuestos!$C$44,0))</f>
        <v>0</v>
      </c>
      <c r="FF112" s="1">
        <f>IF(Supuestos!$D$3+CC1&lt;100,$CE$9*Supuestos!$C$44,IF(Supuestos!$D$3+CC1=100,$CE$9*Supuestos!$C$44,0))</f>
        <v>0</v>
      </c>
      <c r="FG112" s="1">
        <f>IF(Supuestos!$D$3+CD1&lt;100,$CE$9*Supuestos!$C$44,IF(Supuestos!$D$3+CD1=100,$CE$9*Supuestos!$C$44,0))</f>
        <v>0</v>
      </c>
      <c r="FH112" s="1">
        <f>IF(Supuestos!$D$3+CE1&lt;100,$CE$9*Supuestos!$C$44,IF(Supuestos!$D$3+CE1=100,$CE$9*Supuestos!$C$44,0))</f>
        <v>0</v>
      </c>
      <c r="FI112" s="1">
        <f>IF(Supuestos!$D$3+CF1&lt;100,$CE$9*Supuestos!$C$44,IF(Supuestos!$D$3+CF1=100,$CE$9*Supuestos!$C$44,0))</f>
        <v>0</v>
      </c>
      <c r="FJ112" s="1">
        <f>IF(Supuestos!$D$3+CG1&lt;100,$CE$9*Supuestos!$C$44,IF(Supuestos!$D$3+CG1=100,$CE$9*Supuestos!$C$44,0))</f>
        <v>0</v>
      </c>
      <c r="FK112" s="1">
        <f>IF(Supuestos!$D$3+CH1&lt;100,$CE$9*Supuestos!$C$44,IF(Supuestos!$D$3+CH1=100,$CE$9*Supuestos!$C$44,0))</f>
        <v>0</v>
      </c>
      <c r="FL112" s="1">
        <f>IF(Supuestos!$D$3+CI1&lt;100,$CE$9*Supuestos!$C$44,IF(Supuestos!$D$3+CI1=100,$CE$9*Supuestos!$C$44,0))</f>
        <v>0</v>
      </c>
      <c r="FM112" s="1">
        <f>IF(Supuestos!$D$3+CJ1&lt;100,$CE$9*Supuestos!$C$44,IF(Supuestos!$D$3+CJ1=100,$CE$9*Supuestos!$C$44,0))</f>
        <v>0</v>
      </c>
      <c r="FN112" s="1">
        <f>IF(Supuestos!$D$3+CK1&lt;100,$CE$9*Supuestos!$C$44,IF(Supuestos!$D$3+CK1=100,$CE$9*Supuestos!$C$44,0))</f>
        <v>0</v>
      </c>
      <c r="FO112" s="1">
        <f>IF(Supuestos!$D$3+CL1&lt;100,$CE$9*Supuestos!$C$44,IF(Supuestos!$D$3+CL1=100,$CE$9*Supuestos!$C$44,0))</f>
        <v>0</v>
      </c>
      <c r="FP112" s="1">
        <f>IF(Supuestos!$D$3+CM1&lt;100,$CE$9*Supuestos!$C$44,IF(Supuestos!$D$3+CM1=100,$CE$9*Supuestos!$C$44,0))</f>
        <v>0</v>
      </c>
      <c r="FQ112" s="1">
        <f>IF(Supuestos!$D$3+CN1&lt;100,$CE$9*Supuestos!$C$44,IF(Supuestos!$D$3+CN1=100,$CE$9*Supuestos!$C$44,0))</f>
        <v>0</v>
      </c>
      <c r="FR112" s="1">
        <f>IF(Supuestos!$D$3+CO1&lt;100,$CE$9*Supuestos!$C$44,IF(Supuestos!$D$3+CO1=100,$CE$9*Supuestos!$C$44,0))</f>
        <v>0</v>
      </c>
      <c r="FS112" s="1">
        <f>IF(Supuestos!$D$3+CP1&lt;100,$CE$9*Supuestos!$C$44,IF(Supuestos!$D$3+CP1=100,$CE$9*Supuestos!$C$44,0))</f>
        <v>0</v>
      </c>
      <c r="FT112" s="1">
        <f>IF(Supuestos!$D$3+CQ1&lt;100,$CE$9*Supuestos!$C$44,IF(Supuestos!$D$3+CQ1=100,$CE$9*Supuestos!$C$44,0))</f>
        <v>0</v>
      </c>
      <c r="FU112" s="1">
        <f>IF(Supuestos!$D$3+CR1&lt;100,$CE$9*Supuestos!$C$44,IF(Supuestos!$D$3+CR1=100,$CE$9*Supuestos!$C$44,0))</f>
        <v>0</v>
      </c>
      <c r="FV112" s="1">
        <f>IF(Supuestos!$D$3+CS1&lt;100,$CE$9*Supuestos!$C$44,IF(Supuestos!$D$3+CS1=100,$CE$9*Supuestos!$C$44,0))</f>
        <v>0</v>
      </c>
      <c r="FW112" s="1">
        <f>IF(Supuestos!$D$3+CT1&lt;100,$CE$9*Supuestos!$C$44,IF(Supuestos!$D$3+CT1=100,$CE$9*Supuestos!$C$44,0))</f>
        <v>0</v>
      </c>
      <c r="FX112" s="1">
        <f>IF(Supuestos!$D$3+CU1&lt;100,$CE$9*Supuestos!$C$44,IF(Supuestos!$D$3+CU1=100,$CE$9*Supuestos!$C$44,0))</f>
        <v>0</v>
      </c>
      <c r="FY112" s="1">
        <f>IF(Supuestos!$D$3+CV1&lt;100,$CE$9*Supuestos!$C$44,IF(Supuestos!$D$3+CV1=100,$CE$9*Supuestos!$C$44,0))</f>
        <v>0</v>
      </c>
      <c r="FZ112" s="1">
        <f>IF(Supuestos!$D$3+CW1&lt;100,$CE$9*Supuestos!$C$44,IF(Supuestos!$D$3+CW1=100,$CE$9*Supuestos!$C$44,0))</f>
        <v>0</v>
      </c>
      <c r="GA112" s="1">
        <f>IF(Supuestos!$D$3+CX1&lt;100,$CE$9*Supuestos!$C$44,IF(Supuestos!$D$3+CX1=100,$CE$9*Supuestos!$C$44,0))</f>
        <v>0</v>
      </c>
      <c r="GB112" s="1">
        <f>IF(Supuestos!$D$3+CY1&lt;100,$CE$9*Supuestos!$C$44,IF(Supuestos!$D$3+CY1=100,$CE$9*Supuestos!$C$44,0))</f>
        <v>0</v>
      </c>
      <c r="GC112" s="1">
        <f>IF(Supuestos!$D$3+CZ1&lt;100,$CE$9*Supuestos!$C$44,IF(Supuestos!$D$3+CZ1=100,$CE$9*Supuestos!$C$44,0))</f>
        <v>0</v>
      </c>
      <c r="GD112" s="1">
        <f>IF(Supuestos!$D$3+DA1&lt;100,$CE$9*Supuestos!$C$44,IF(Supuestos!$D$3+DA1=100,$CE$9*Supuestos!$C$44,0))</f>
        <v>0</v>
      </c>
      <c r="GE112" s="1">
        <f>IF(Supuestos!$D$3+DB1&lt;100,$CE$9*Supuestos!$C$44,IF(Supuestos!$D$3+DB1=100,$CE$9*Supuestos!$C$44,0))</f>
        <v>0</v>
      </c>
      <c r="GF112" s="1">
        <f>IF(Supuestos!$D$3+DC1&lt;100,$CE$9*Supuestos!$C$44,IF(Supuestos!$D$3+DC1=100,$CE$9*Supuestos!$C$44,0))</f>
        <v>0</v>
      </c>
      <c r="GG112" s="1">
        <f>IF(Supuestos!$D$3+DD1&lt;100,$CE$9*Supuestos!$C$44,IF(Supuestos!$D$3+DD1=100,$CE$9*Supuestos!$C$44,0))</f>
        <v>0</v>
      </c>
      <c r="GH112" s="1">
        <f>IF(Supuestos!$D$3+DE1&lt;100,$CE$9*Supuestos!$C$44,IF(Supuestos!$D$3+DE1=100,$CE$9*Supuestos!$C$44,0))</f>
        <v>0</v>
      </c>
      <c r="GI112" s="1">
        <f>IF(Supuestos!$D$3+DF1&lt;100,$CE$9*Supuestos!$C$44,IF(Supuestos!$D$3+DF1=100,$CE$9*Supuestos!$C$44,0))</f>
        <v>0</v>
      </c>
      <c r="GJ112" s="1">
        <f>IF(Supuestos!$D$3+DG1&lt;100,$CE$9*Supuestos!$C$44,IF(Supuestos!$D$3+DG1=100,$CE$9*Supuestos!$C$44,0))</f>
        <v>0</v>
      </c>
      <c r="GK112" s="1">
        <f>IF(Supuestos!$D$3+DH1&lt;100,$CE$9*Supuestos!$C$44,IF(Supuestos!$D$3+DH1=100,$CE$9*Supuestos!$C$44,0))</f>
        <v>0</v>
      </c>
      <c r="GL112" s="1">
        <f>IF(Supuestos!$D$3+DI1&lt;100,$CE$9*Supuestos!$C$44,IF(Supuestos!$D$3+DI1=100,$CE$9*Supuestos!$C$44,0))</f>
        <v>0</v>
      </c>
      <c r="GM112" s="1">
        <f>IF(Supuestos!$D$3+DJ1&lt;100,$CE$9*Supuestos!$C$44,IF(Supuestos!$D$3+DJ1=100,$CE$9*Supuestos!$C$44,0))</f>
        <v>0</v>
      </c>
      <c r="GN112" s="1">
        <f>IF(Supuestos!$D$3+DK1&lt;100,$CE$9*Supuestos!$C$44,IF(Supuestos!$D$3+DK1=100,$CE$9*Supuestos!$C$44,0))</f>
        <v>0</v>
      </c>
      <c r="GO112" s="1">
        <f>IF(Supuestos!$D$3+DL1&lt;100,$CE$9*Supuestos!$C$44,IF(Supuestos!$D$3+DL1=100,$CE$9*Supuestos!$C$44,0))</f>
        <v>0</v>
      </c>
      <c r="GP112" s="1">
        <f>IF(Supuestos!$D$3+DM1&lt;100,$CE$9*Supuestos!$C$44,IF(Supuestos!$D$3+DM1=100,$CE$9*Supuestos!$C$44,0))</f>
        <v>0</v>
      </c>
      <c r="GQ112" s="1">
        <f>IF(Supuestos!$D$3+DN1&lt;100,$CE$9*Supuestos!$C$44,IF(Supuestos!$D$3+DN1=100,$CE$9*Supuestos!$C$44,0))</f>
        <v>0</v>
      </c>
      <c r="GR112" s="1">
        <f>IF(Supuestos!$D$3+DO1&lt;100,$CE$9*Supuestos!$C$44,IF(Supuestos!$D$3+DO1=100,$CE$9*Supuestos!$C$44,0))</f>
        <v>0</v>
      </c>
      <c r="GS112" s="1">
        <f>IF(Supuestos!$D$3+DP1&lt;100,$CE$9*Supuestos!$C$44,IF(Supuestos!$D$3+DP1=100,$CE$9*Supuestos!$C$44,0))</f>
        <v>0</v>
      </c>
      <c r="GT112" s="1">
        <f>IF(Supuestos!$D$3+DQ1&lt;100,$CE$9*Supuestos!$C$44,IF(Supuestos!$D$3+DQ1=100,$CE$9*Supuestos!$C$44,0))</f>
        <v>0</v>
      </c>
      <c r="GU112" s="1">
        <f>IF(Supuestos!$D$3+DR1&lt;100,$CE$9*Supuestos!$C$44,IF(Supuestos!$D$3+DR1=100,$CE$9*Supuestos!$C$44,0))</f>
        <v>0</v>
      </c>
      <c r="GV112" s="1">
        <f>IF(Supuestos!$D$3+DS1&lt;100,$CE$9*Supuestos!$C$44,IF(Supuestos!$D$3+DS1=100,$CE$9*Supuestos!$C$44,0))</f>
        <v>0</v>
      </c>
      <c r="GW112" s="1">
        <f>IF(Supuestos!$D$3+DT1&lt;100,$CE$9*Supuestos!$C$44,IF(Supuestos!$D$3+DT1=100,$CE$9*Supuestos!$C$44,0))</f>
        <v>0</v>
      </c>
      <c r="GX112" s="1">
        <f>IF(Supuestos!$D$3+DU1&lt;100,$CE$9*Supuestos!$C$44,IF(Supuestos!$D$3+DU1=100,$CE$9*Supuestos!$C$44,0))</f>
        <v>0</v>
      </c>
      <c r="GY112" s="1">
        <f>IF(Supuestos!$D$3+DV1&lt;100,$CE$9*Supuestos!$C$44,IF(Supuestos!$D$3+DV1=100,$CE$9*Supuestos!$C$44,0))</f>
        <v>0</v>
      </c>
      <c r="GZ112" s="1">
        <f>IF(Supuestos!$D$3+DW1&lt;100,$CE$9*Supuestos!$C$44,IF(Supuestos!$D$3+DW1=100,$CE$9*Supuestos!$C$44,0))</f>
        <v>0</v>
      </c>
      <c r="HA112" s="1">
        <f>IF(Supuestos!$D$3+DX1&lt;100,$CE$9*Supuestos!$C$44,IF(Supuestos!$D$3+DX1=100,$CE$9*Supuestos!$C$44,0))</f>
        <v>0</v>
      </c>
      <c r="HB112" s="1">
        <f>IF(Supuestos!$D$3+DY1&lt;100,$CE$9*Supuestos!$C$44,IF(Supuestos!$D$3+DY1=100,$CE$9*Supuestos!$C$44,0))</f>
        <v>0</v>
      </c>
      <c r="HC112" s="1">
        <f>IF(Supuestos!$D$3+DZ1&lt;100,$CE$9*Supuestos!$C$44,IF(Supuestos!$D$3+DZ1=100,$CE$9*Supuestos!$C$44,0))</f>
        <v>0</v>
      </c>
      <c r="HD112" s="1">
        <f>IF(Supuestos!$D$3+EA1&lt;100,$CE$9*Supuestos!$C$44,IF(Supuestos!$D$3+EA1=100,$CE$9*Supuestos!$C$44,0))</f>
        <v>0</v>
      </c>
      <c r="HE112" s="1">
        <f>IF(Supuestos!$D$3+EB1&lt;100,$CE$9*Supuestos!$C$44,IF(Supuestos!$D$3+EB1=100,$CE$9*Supuestos!$C$44,0))</f>
        <v>0</v>
      </c>
      <c r="HF112" s="1">
        <f>IF(Supuestos!$D$3+EC1&lt;100,$CE$9*Supuestos!$C$44,IF(Supuestos!$D$3+EC1=100,$CE$9*Supuestos!$C$44,0))</f>
        <v>0</v>
      </c>
      <c r="HG112" s="1">
        <f>IF(Supuestos!$D$3+ED1&lt;100,$CE$9*Supuestos!$C$44,IF(Supuestos!$D$3+ED1=100,$CE$9*Supuestos!$C$44,0))</f>
        <v>0</v>
      </c>
      <c r="HH112" s="1">
        <f>IF(Supuestos!$D$3+EE1&lt;100,$CE$9*Supuestos!$C$44,IF(Supuestos!$D$3+EE1=100,$CE$9*Supuestos!$C$44,0))</f>
        <v>0</v>
      </c>
      <c r="HI112" s="1">
        <f>IF(Supuestos!$D$3+EF1&lt;100,$CE$9*Supuestos!$C$44,IF(Supuestos!$D$3+EF1=100,$CE$9*Supuestos!$C$44,0))</f>
        <v>0</v>
      </c>
      <c r="HJ112" s="1">
        <f>IF(Supuestos!$D$3+EG1&lt;100,$CE$9*Supuestos!$C$44,IF(Supuestos!$D$3+EG1=100,$CE$9*Supuestos!$C$44,0))</f>
        <v>0</v>
      </c>
      <c r="HK112" s="1">
        <f>IF(Supuestos!$D$3+EH1&lt;100,$CE$9*Supuestos!$C$44,IF(Supuestos!$D$3+EH1=100,$CE$9*Supuestos!$C$44,0))</f>
        <v>0</v>
      </c>
      <c r="HL112" s="1">
        <f>IF(Supuestos!$D$3+EI1&lt;100,$CE$9*Supuestos!$C$44,IF(Supuestos!$D$3+EI1=100,$CE$9*Supuestos!$C$44,0))</f>
        <v>0</v>
      </c>
      <c r="HM112" s="1">
        <f>IF(Supuestos!$D$3+EJ1&lt;100,$CE$9*Supuestos!$C$44,IF(Supuestos!$D$3+EJ1=100,$CE$9*Supuestos!$C$44,0))</f>
        <v>0</v>
      </c>
      <c r="HN112" s="1">
        <f>IF(Supuestos!$D$3+EK1&lt;100,$CE$9*Supuestos!$C$44,IF(Supuestos!$D$3+EK1=100,$CE$9*Supuestos!$C$44,0))</f>
        <v>0</v>
      </c>
      <c r="HO112" s="1">
        <f>IF(Supuestos!$D$3+EL1&lt;100,$CE$9*Supuestos!$C$44,IF(Supuestos!$D$3+EL1=100,$CE$9*Supuestos!$C$44,0))</f>
        <v>0</v>
      </c>
      <c r="HP112" s="1">
        <f>IF(Supuestos!$D$3+EM1&lt;100,$CE$9*Supuestos!$C$44,IF(Supuestos!$D$3+EM1=100,$CE$9*Supuestos!$C$44,0))</f>
        <v>0</v>
      </c>
      <c r="HQ112" s="1">
        <f>IF(Supuestos!$D$3+EN1&lt;100,$CE$9*Supuestos!$C$44,IF(Supuestos!$D$3+EN1=100,$CE$9*Supuestos!$C$44,0))</f>
        <v>0</v>
      </c>
      <c r="HR112" s="1">
        <f>IF(Supuestos!$D$3+EO1&lt;100,$CE$9*Supuestos!$C$44,IF(Supuestos!$D$3+EO1=100,$CE$9*Supuestos!$C$44,0))</f>
        <v>0</v>
      </c>
      <c r="HS112" s="1">
        <f>IF(Supuestos!$D$3+EP1&lt;100,$CE$9*Supuestos!$C$44,IF(Supuestos!$D$3+EP1=100,$CE$9*Supuestos!$C$44,0))</f>
        <v>0</v>
      </c>
      <c r="HT112" s="1">
        <f>IF(Supuestos!$D$3+EQ1&lt;100,$CE$9*Supuestos!$C$44,IF(Supuestos!$D$3+EQ1=100,$CE$9*Supuestos!$C$44,0))</f>
        <v>0</v>
      </c>
      <c r="HU112" s="1">
        <f>IF(Supuestos!$D$3+ER1&lt;100,$CE$9*Supuestos!$C$44,IF(Supuestos!$D$3+ER1=100,$CE$9*Supuestos!$C$44,0))</f>
        <v>0</v>
      </c>
      <c r="HV112" s="1">
        <f>IF(Supuestos!$D$3+ES1&lt;100,$CE$9*Supuestos!$C$44,IF(Supuestos!$D$3+ES1=100,$CE$9*Supuestos!$C$44,0))</f>
        <v>0</v>
      </c>
      <c r="HW112" s="1">
        <f>IF(Supuestos!$D$3+ET1&lt;100,$CE$9*Supuestos!$C$44,IF(Supuestos!$D$3+ET1=100,$CE$9*Supuestos!$C$44,0))</f>
        <v>0</v>
      </c>
      <c r="HX112" s="1">
        <f>IF(Supuestos!$D$3+EU1&lt;100,$CE$9*Supuestos!$C$44,IF(Supuestos!$D$3+EU1=100,$CE$9*Supuestos!$C$44,0))</f>
        <v>0</v>
      </c>
      <c r="HY112" s="1">
        <f>IF(Supuestos!$D$3+EV1&lt;100,$CE$9*Supuestos!$C$44,IF(Supuestos!$D$3+EV1=100,$CE$9*Supuestos!$C$44,0))</f>
        <v>0</v>
      </c>
      <c r="HZ112" s="1">
        <f>IF(Supuestos!$D$3+EW1&lt;100,$CE$9*Supuestos!$C$44,IF(Supuestos!$D$3+EW1=100,$CE$9*Supuestos!$C$44,0))</f>
        <v>0</v>
      </c>
      <c r="IA112" s="1">
        <f>IF(Supuestos!$D$3+EX1&lt;100,$CE$9*Supuestos!$C$44,IF(Supuestos!$D$3+EX1=100,$CE$9*Supuestos!$C$44,0))</f>
        <v>0</v>
      </c>
      <c r="IB112" s="1">
        <f>IF(Supuestos!$D$3+EY1&lt;100,$CE$9*Supuestos!$C$44,IF(Supuestos!$D$3+EY1=100,$CE$9*Supuestos!$C$44,0))</f>
        <v>0</v>
      </c>
      <c r="IC112" s="1">
        <f>IF(Supuestos!$D$3+EZ1&lt;100,$CE$9*Supuestos!$C$44,IF(Supuestos!$D$3+EZ1=100,$CE$9*Supuestos!$C$44,0))</f>
        <v>0</v>
      </c>
      <c r="ID112" s="1">
        <f>IF(Supuestos!$D$3+FA1&lt;100,$CE$9*Supuestos!$C$44,IF(Supuestos!$D$3+FA1=100,$CE$9*Supuestos!$C$44,0))</f>
        <v>0</v>
      </c>
      <c r="IE112" s="1">
        <f>IF(Supuestos!$D$3+FB1&lt;100,$CE$9*Supuestos!$C$44,IF(Supuestos!$D$3+FB1=100,$CE$9*Supuestos!$C$44,0))</f>
        <v>0</v>
      </c>
      <c r="IF112" s="1">
        <f>IF(Supuestos!$D$3+FC1&lt;100,$CE$9*Supuestos!$C$44,IF(Supuestos!$D$3+FC1=100,$CE$9*Supuestos!$C$44,0))</f>
        <v>0</v>
      </c>
      <c r="IG112" s="1">
        <f>IF(Supuestos!$D$3+FD1&lt;100,$CE$9*Supuestos!$C$44,IF(Supuestos!$D$3+FD1=100,$CE$9*Supuestos!$C$44,0))</f>
        <v>0</v>
      </c>
      <c r="IH112" s="1">
        <f>IF(Supuestos!$D$3+FE1&lt;100,$CE$9*Supuestos!$C$44,IF(Supuestos!$D$3+FE1=100,$CE$9*Supuestos!$C$44,0))</f>
        <v>0</v>
      </c>
      <c r="II112" s="1">
        <f>IF(Supuestos!$D$3+FF1&lt;100,$CE$9*Supuestos!$C$44,IF(Supuestos!$D$3+FF1=100,$CE$9*Supuestos!$C$44,0))</f>
        <v>0</v>
      </c>
      <c r="IJ112" s="1">
        <f>IF(Supuestos!$D$3+FG1&lt;100,$CE$9*Supuestos!$C$44,IF(Supuestos!$D$3+FG1=100,$CE$9*Supuestos!$C$44,0))</f>
        <v>0</v>
      </c>
      <c r="IK112" s="1">
        <f>IF(Supuestos!$D$3+FH1&lt;100,$CE$9*Supuestos!$C$44,IF(Supuestos!$D$3+FH1=100,$CE$9*Supuestos!$C$44,0))</f>
        <v>0</v>
      </c>
      <c r="IL112" s="1">
        <f>IF(Supuestos!$D$3+FI1&lt;100,$CE$9*Supuestos!$C$44,IF(Supuestos!$D$3+FI1=100,$CE$9*Supuestos!$C$44,0))</f>
        <v>0</v>
      </c>
      <c r="IM112" s="1">
        <f>IF(Supuestos!$D$3+FJ1&lt;100,$CE$9*Supuestos!$C$44,IF(Supuestos!$D$3+FJ1=100,$CE$9*Supuestos!$C$44,0))</f>
        <v>0</v>
      </c>
      <c r="IN112" s="1">
        <f>IF(Supuestos!$D$3+FK1&lt;100,$CE$9*Supuestos!$C$44,IF(Supuestos!$D$3+FK1=100,$CE$9*Supuestos!$C$44,0))</f>
        <v>0</v>
      </c>
      <c r="IO112" s="1">
        <f>IF(Supuestos!$D$3+FL1&lt;100,$CE$9*Supuestos!$C$44,IF(Supuestos!$D$3+FL1=100,$CE$9*Supuestos!$C$44,0))</f>
        <v>0</v>
      </c>
      <c r="IP112" s="1">
        <f>IF(Supuestos!$D$3+FM1&lt;100,$CE$9*Supuestos!$C$44,IF(Supuestos!$D$3+FM1=100,$CE$9*Supuestos!$C$44,0))</f>
        <v>0</v>
      </c>
      <c r="IQ112" s="1">
        <f>IF(Supuestos!$D$3+FN1&lt;100,$CE$9*Supuestos!$C$44,IF(Supuestos!$D$3+FN1=100,$CE$9*Supuestos!$C$44,0))</f>
        <v>0</v>
      </c>
      <c r="IR112" s="1">
        <f>IF(Supuestos!$D$3+FO1&lt;100,$CE$9*Supuestos!$C$44,IF(Supuestos!$D$3+FO1=100,$CE$9*Supuestos!$C$44,0))</f>
        <v>0</v>
      </c>
      <c r="IS112" s="1">
        <f>IF(Supuestos!$D$3+FP1&lt;100,$CE$9*Supuestos!$C$44,IF(Supuestos!$D$3+FP1=100,$CE$9*Supuestos!$C$44,0))</f>
        <v>0</v>
      </c>
      <c r="IT112" s="1">
        <f>IF(Supuestos!$D$3+FQ1&lt;100,$CE$9*Supuestos!$C$44,IF(Supuestos!$D$3+FQ1=100,$CE$9*Supuestos!$C$44,0))</f>
        <v>0</v>
      </c>
      <c r="IU112" s="1">
        <f>IF(Supuestos!$D$3+FR1&lt;100,$CE$9*Supuestos!$C$44,IF(Supuestos!$D$3+FR1=100,$CE$9*Supuestos!$C$44,0))</f>
        <v>0</v>
      </c>
      <c r="IV112" s="1">
        <f>IF(Supuestos!$D$3+FS1&lt;100,$CE$9*Supuestos!$C$44,IF(Supuestos!$D$3+FS1=100,$CE$9*Supuestos!$C$44,0))</f>
        <v>0</v>
      </c>
      <c r="IW112" s="1">
        <f>IF(Supuestos!$D$3+FT1&lt;100,$CE$9*Supuestos!$C$44,IF(Supuestos!$D$3+FT1=100,$CE$9*Supuestos!$C$44,0))</f>
        <v>0</v>
      </c>
      <c r="IX112" s="1">
        <f>IF(Supuestos!$D$3+FU1&lt;100,$CE$9*Supuestos!$C$44,IF(Supuestos!$D$3+FU1=100,$CE$9*Supuestos!$C$44,0))</f>
        <v>0</v>
      </c>
      <c r="IY112" s="1">
        <f>IF(Supuestos!$D$3+FV1&lt;100,$CE$9*Supuestos!$C$44,IF(Supuestos!$D$3+FV1=100,$CE$9*Supuestos!$C$44,0))</f>
        <v>0</v>
      </c>
      <c r="IZ112" s="1">
        <f>IF(Supuestos!$D$3+FW1&lt;100,$CE$9*Supuestos!$C$44,IF(Supuestos!$D$3+FW1=100,$CE$9*Supuestos!$C$44,0))</f>
        <v>0</v>
      </c>
      <c r="JA112" s="1">
        <f>IF(Supuestos!$D$3+FX1&lt;100,$CE$9*Supuestos!$C$44,IF(Supuestos!$D$3+FX1=100,$CE$9*Supuestos!$C$44,0))</f>
        <v>0</v>
      </c>
      <c r="JB112" s="1">
        <f>IF(Supuestos!$D$3+FY1&lt;100,$CE$9*Supuestos!$C$44,IF(Supuestos!$D$3+FY1=100,$CE$9*Supuestos!$C$44,0))</f>
        <v>0</v>
      </c>
    </row>
    <row r="113" spans="1:294" x14ac:dyDescent="0.35">
      <c r="A113" s="128">
        <v>82</v>
      </c>
      <c r="CE113" s="129"/>
      <c r="CF113" s="1">
        <f>CF$9*Supuestos!$D$3*Supuestos!$C$44</f>
        <v>0</v>
      </c>
      <c r="CG113" s="1">
        <f>IF(Supuestos!$D$3+C1&lt;100,$CF$9*Supuestos!$C$44,IF(Supuestos!$D$3+C1=100,$CF$9*Supuestos!$C$44,0))</f>
        <v>0</v>
      </c>
      <c r="CH113" s="1">
        <f>IF(Supuestos!$D$3+D1&lt;100,$CF$9*Supuestos!$C$44,IF(Supuestos!$D$3+D1=100,$CF$9*Supuestos!$C$44,0))</f>
        <v>0</v>
      </c>
      <c r="CI113" s="1">
        <f>IF(Supuestos!$D$3+E1&lt;100,$CF$9*Supuestos!$C$44,IF(Supuestos!$D$3+E1=100,$CF$9*Supuestos!$C$44,0))</f>
        <v>0</v>
      </c>
      <c r="CJ113" s="1">
        <f>IF(Supuestos!$D$3+F1&lt;100,$CF$9*Supuestos!$C$44,IF(Supuestos!$D$3+F1=100,$CF$9*Supuestos!$C$44,0))</f>
        <v>0</v>
      </c>
      <c r="CK113" s="1">
        <f>IF(Supuestos!$D$3+G1&lt;100,$CF$9*Supuestos!$C$44,IF(Supuestos!$D$3+G1=100,$CF$9*Supuestos!$C$44,0))</f>
        <v>0</v>
      </c>
      <c r="CL113" s="1">
        <f>IF(Supuestos!$D$3+H1&lt;100,$CF$9*Supuestos!$C$44,IF(Supuestos!$D$3+H1=100,$CF$9*Supuestos!$C$44,0))</f>
        <v>0</v>
      </c>
      <c r="CM113" s="1">
        <f>IF(Supuestos!$D$3+I1&lt;100,$CF$9*Supuestos!$C$44,IF(Supuestos!$D$3+I1=100,$CF$9*Supuestos!$C$44,0))</f>
        <v>0</v>
      </c>
      <c r="CN113" s="1">
        <f>IF(Supuestos!$D$3+J1&lt;100,$CF$9*Supuestos!$C$44,IF(Supuestos!$D$3+J1=100,$CF$9*Supuestos!$C$44,0))</f>
        <v>0</v>
      </c>
      <c r="CO113" s="1">
        <f>IF(Supuestos!$D$3+K1&lt;100,$CF$9*Supuestos!$C$44,IF(Supuestos!$D$3+K1=100,$CF$9*Supuestos!$C$44,0))</f>
        <v>0</v>
      </c>
      <c r="CP113" s="1">
        <f>IF(Supuestos!$D$3+L1&lt;100,$CF$9*Supuestos!$C$44,IF(Supuestos!$D$3+L1=100,$CF$9*Supuestos!$C$44,0))</f>
        <v>0</v>
      </c>
      <c r="CQ113" s="1">
        <f>IF(Supuestos!$D$3+M1&lt;100,$CF$9*Supuestos!$C$44,IF(Supuestos!$D$3+M1=100,$CF$9*Supuestos!$C$44,0))</f>
        <v>0</v>
      </c>
      <c r="CR113" s="1">
        <f>IF(Supuestos!$D$3+N1&lt;100,$CF$9*Supuestos!$C$44,IF(Supuestos!$D$3+N1=100,$CF$9*Supuestos!$C$44,0))</f>
        <v>0</v>
      </c>
      <c r="CS113" s="1">
        <f>IF(Supuestos!$D$3+O1&lt;100,$CF$9*Supuestos!$C$44,IF(Supuestos!$D$3+O1=100,$CF$9*Supuestos!$C$44,0))</f>
        <v>0</v>
      </c>
      <c r="CT113" s="1">
        <f>IF(Supuestos!$D$3+P1&lt;100,$CF$9*Supuestos!$C$44,IF(Supuestos!$D$3+P1=100,$CF$9*Supuestos!$C$44,0))</f>
        <v>0</v>
      </c>
      <c r="CU113" s="1">
        <f>IF(Supuestos!$D$3+Q1&lt;100,$CF$9*Supuestos!$C$44,IF(Supuestos!$D$3+Q1=100,$CF$9*Supuestos!$C$44,0))</f>
        <v>0</v>
      </c>
      <c r="CV113" s="1">
        <f>IF(Supuestos!$D$3+R1&lt;100,$CF$9*Supuestos!$C$44,IF(Supuestos!$D$3+R1=100,$CF$9*Supuestos!$C$44,0))</f>
        <v>0</v>
      </c>
      <c r="CW113" s="1">
        <f>IF(Supuestos!$D$3+S1&lt;100,$CF$9*Supuestos!$C$44,IF(Supuestos!$D$3+S1=100,$CF$9*Supuestos!$C$44,0))</f>
        <v>0</v>
      </c>
      <c r="CX113" s="1">
        <f>IF(Supuestos!$D$3+T1&lt;100,$CF$9*Supuestos!$C$44,IF(Supuestos!$D$3+T1=100,$CF$9*Supuestos!$C$44,0))</f>
        <v>0</v>
      </c>
      <c r="EZ113" s="1">
        <f>IF(Supuestos!$D$3+BV1&lt;100,$CF$9*Supuestos!$C$44,IF(Supuestos!$D$3+BV1=100,$CF$9*Supuestos!$C$44,0))</f>
        <v>0</v>
      </c>
      <c r="FA113" s="1">
        <f>IF(Supuestos!$D$3+BW1&lt;100,$CF$9*Supuestos!$C$44,IF(Supuestos!$D$3+BW1=100,$CF$9*Supuestos!$C$44,0))</f>
        <v>0</v>
      </c>
      <c r="FB113" s="1">
        <f>IF(Supuestos!$D$3+BX1&lt;100,$CF$9*Supuestos!$C$44,IF(Supuestos!$D$3+BX1=100,$CF$9*Supuestos!$C$44,0))</f>
        <v>0</v>
      </c>
      <c r="FC113" s="1">
        <f>IF(Supuestos!$D$3+BY1&lt;100,$CF$9*Supuestos!$C$44,IF(Supuestos!$D$3+BY1=100,$CF$9*Supuestos!$C$44,0))</f>
        <v>0</v>
      </c>
      <c r="FD113" s="1">
        <f>IF(Supuestos!$D$3+BZ1&lt;100,$CF$9*Supuestos!$C$44,IF(Supuestos!$D$3+BZ1=100,$CF$9*Supuestos!$C$44,0))</f>
        <v>0</v>
      </c>
      <c r="FE113" s="1">
        <f>IF(Supuestos!$D$3+CA1&lt;100,$CF$9*Supuestos!$C$44,IF(Supuestos!$D$3+CA1=100,$CF$9*Supuestos!$C$44,0))</f>
        <v>0</v>
      </c>
      <c r="FF113" s="1">
        <f>IF(Supuestos!$D$3+CB1&lt;100,$CF$9*Supuestos!$C$44,IF(Supuestos!$D$3+CB1=100,$CF$9*Supuestos!$C$44,0))</f>
        <v>0</v>
      </c>
      <c r="FG113" s="1">
        <f>IF(Supuestos!$D$3+CC1&lt;100,$CF$9*Supuestos!$C$44,IF(Supuestos!$D$3+CC1=100,$CF$9*Supuestos!$C$44,0))</f>
        <v>0</v>
      </c>
      <c r="FH113" s="1">
        <f>IF(Supuestos!$D$3+CD1&lt;100,$CF$9*Supuestos!$C$44,IF(Supuestos!$D$3+CD1=100,$CF$9*Supuestos!$C$44,0))</f>
        <v>0</v>
      </c>
      <c r="FI113" s="1">
        <f>IF(Supuestos!$D$3+CE1&lt;100,$CF$9*Supuestos!$C$44,IF(Supuestos!$D$3+CE1=100,$CF$9*Supuestos!$C$44,0))</f>
        <v>0</v>
      </c>
      <c r="FJ113" s="1">
        <f>IF(Supuestos!$D$3+CF1&lt;100,$CF$9*Supuestos!$C$44,IF(Supuestos!$D$3+CF1=100,$CF$9*Supuestos!$C$44,0))</f>
        <v>0</v>
      </c>
      <c r="FK113" s="1">
        <f>IF(Supuestos!$D$3+CG1&lt;100,$CF$9*Supuestos!$C$44,IF(Supuestos!$D$3+CG1=100,$CF$9*Supuestos!$C$44,0))</f>
        <v>0</v>
      </c>
      <c r="FL113" s="1">
        <f>IF(Supuestos!$D$3+CH1&lt;100,$CF$9*Supuestos!$C$44,IF(Supuestos!$D$3+CH1=100,$CF$9*Supuestos!$C$44,0))</f>
        <v>0</v>
      </c>
      <c r="FM113" s="1">
        <f>IF(Supuestos!$D$3+CI1&lt;100,$CF$9*Supuestos!$C$44,IF(Supuestos!$D$3+CI1=100,$CF$9*Supuestos!$C$44,0))</f>
        <v>0</v>
      </c>
      <c r="FN113" s="1">
        <f>IF(Supuestos!$D$3+CJ1&lt;100,$CF$9*Supuestos!$C$44,IF(Supuestos!$D$3+CJ1=100,$CF$9*Supuestos!$C$44,0))</f>
        <v>0</v>
      </c>
      <c r="FO113" s="1">
        <f>IF(Supuestos!$D$3+CK1&lt;100,$CF$9*Supuestos!$C$44,IF(Supuestos!$D$3+CK1=100,$CF$9*Supuestos!$C$44,0))</f>
        <v>0</v>
      </c>
      <c r="FP113" s="1">
        <f>IF(Supuestos!$D$3+CL1&lt;100,$CF$9*Supuestos!$C$44,IF(Supuestos!$D$3+CL1=100,$CF$9*Supuestos!$C$44,0))</f>
        <v>0</v>
      </c>
      <c r="FQ113" s="1">
        <f>IF(Supuestos!$D$3+CM1&lt;100,$CF$9*Supuestos!$C$44,IF(Supuestos!$D$3+CM1=100,$CF$9*Supuestos!$C$44,0))</f>
        <v>0</v>
      </c>
      <c r="FR113" s="1">
        <f>IF(Supuestos!$D$3+CN1&lt;100,$CF$9*Supuestos!$C$44,IF(Supuestos!$D$3+CN1=100,$CF$9*Supuestos!$C$44,0))</f>
        <v>0</v>
      </c>
      <c r="FS113" s="1">
        <f>IF(Supuestos!$D$3+CO1&lt;100,$CF$9*Supuestos!$C$44,IF(Supuestos!$D$3+CO1=100,$CF$9*Supuestos!$C$44,0))</f>
        <v>0</v>
      </c>
      <c r="FT113" s="1">
        <f>IF(Supuestos!$D$3+CP1&lt;100,$CF$9*Supuestos!$C$44,IF(Supuestos!$D$3+CP1=100,$CF$9*Supuestos!$C$44,0))</f>
        <v>0</v>
      </c>
      <c r="FU113" s="1">
        <f>IF(Supuestos!$D$3+CQ1&lt;100,$CF$9*Supuestos!$C$44,IF(Supuestos!$D$3+CQ1=100,$CF$9*Supuestos!$C$44,0))</f>
        <v>0</v>
      </c>
      <c r="FV113" s="1">
        <f>IF(Supuestos!$D$3+CR1&lt;100,$CF$9*Supuestos!$C$44,IF(Supuestos!$D$3+CR1=100,$CF$9*Supuestos!$C$44,0))</f>
        <v>0</v>
      </c>
      <c r="FW113" s="1">
        <f>IF(Supuestos!$D$3+CS1&lt;100,$CF$9*Supuestos!$C$44,IF(Supuestos!$D$3+CS1=100,$CF$9*Supuestos!$C$44,0))</f>
        <v>0</v>
      </c>
      <c r="FX113" s="1">
        <f>IF(Supuestos!$D$3+CT1&lt;100,$CF$9*Supuestos!$C$44,IF(Supuestos!$D$3+CT1=100,$CF$9*Supuestos!$C$44,0))</f>
        <v>0</v>
      </c>
      <c r="FY113" s="1">
        <f>IF(Supuestos!$D$3+CU1&lt;100,$CF$9*Supuestos!$C$44,IF(Supuestos!$D$3+CU1=100,$CF$9*Supuestos!$C$44,0))</f>
        <v>0</v>
      </c>
      <c r="FZ113" s="1">
        <f>IF(Supuestos!$D$3+CV1&lt;100,$CF$9*Supuestos!$C$44,IF(Supuestos!$D$3+CV1=100,$CF$9*Supuestos!$C$44,0))</f>
        <v>0</v>
      </c>
      <c r="GA113" s="1">
        <f>IF(Supuestos!$D$3+CW1&lt;100,$CF$9*Supuestos!$C$44,IF(Supuestos!$D$3+CW1=100,$CF$9*Supuestos!$C$44,0))</f>
        <v>0</v>
      </c>
      <c r="GB113" s="1">
        <f>IF(Supuestos!$D$3+CX1&lt;100,$CF$9*Supuestos!$C$44,IF(Supuestos!$D$3+CX1=100,$CF$9*Supuestos!$C$44,0))</f>
        <v>0</v>
      </c>
      <c r="GC113" s="1">
        <f>IF(Supuestos!$D$3+CY1&lt;100,$CF$9*Supuestos!$C$44,IF(Supuestos!$D$3+CY1=100,$CF$9*Supuestos!$C$44,0))</f>
        <v>0</v>
      </c>
      <c r="GD113" s="1">
        <f>IF(Supuestos!$D$3+CZ1&lt;100,$CF$9*Supuestos!$C$44,IF(Supuestos!$D$3+CZ1=100,$CF$9*Supuestos!$C$44,0))</f>
        <v>0</v>
      </c>
      <c r="GE113" s="1">
        <f>IF(Supuestos!$D$3+DA1&lt;100,$CF$9*Supuestos!$C$44,IF(Supuestos!$D$3+DA1=100,$CF$9*Supuestos!$C$44,0))</f>
        <v>0</v>
      </c>
      <c r="GF113" s="1">
        <f>IF(Supuestos!$D$3+DB1&lt;100,$CF$9*Supuestos!$C$44,IF(Supuestos!$D$3+DB1=100,$CF$9*Supuestos!$C$44,0))</f>
        <v>0</v>
      </c>
      <c r="GG113" s="1">
        <f>IF(Supuestos!$D$3+DC1&lt;100,$CF$9*Supuestos!$C$44,IF(Supuestos!$D$3+DC1=100,$CF$9*Supuestos!$C$44,0))</f>
        <v>0</v>
      </c>
      <c r="GH113" s="1">
        <f>IF(Supuestos!$D$3+DD1&lt;100,$CF$9*Supuestos!$C$44,IF(Supuestos!$D$3+DD1=100,$CF$9*Supuestos!$C$44,0))</f>
        <v>0</v>
      </c>
      <c r="GI113" s="1">
        <f>IF(Supuestos!$D$3+DE1&lt;100,$CF$9*Supuestos!$C$44,IF(Supuestos!$D$3+DE1=100,$CF$9*Supuestos!$C$44,0))</f>
        <v>0</v>
      </c>
      <c r="GJ113" s="1">
        <f>IF(Supuestos!$D$3+DF1&lt;100,$CF$9*Supuestos!$C$44,IF(Supuestos!$D$3+DF1=100,$CF$9*Supuestos!$C$44,0))</f>
        <v>0</v>
      </c>
      <c r="GK113" s="1">
        <f>IF(Supuestos!$D$3+DG1&lt;100,$CF$9*Supuestos!$C$44,IF(Supuestos!$D$3+DG1=100,$CF$9*Supuestos!$C$44,0))</f>
        <v>0</v>
      </c>
      <c r="GL113" s="1">
        <f>IF(Supuestos!$D$3+DH1&lt;100,$CF$9*Supuestos!$C$44,IF(Supuestos!$D$3+DH1=100,$CF$9*Supuestos!$C$44,0))</f>
        <v>0</v>
      </c>
      <c r="GM113" s="1">
        <f>IF(Supuestos!$D$3+DI1&lt;100,$CF$9*Supuestos!$C$44,IF(Supuestos!$D$3+DI1=100,$CF$9*Supuestos!$C$44,0))</f>
        <v>0</v>
      </c>
      <c r="GN113" s="1">
        <f>IF(Supuestos!$D$3+DJ1&lt;100,$CF$9*Supuestos!$C$44,IF(Supuestos!$D$3+DJ1=100,$CF$9*Supuestos!$C$44,0))</f>
        <v>0</v>
      </c>
      <c r="GO113" s="1">
        <f>IF(Supuestos!$D$3+DK1&lt;100,$CF$9*Supuestos!$C$44,IF(Supuestos!$D$3+DK1=100,$CF$9*Supuestos!$C$44,0))</f>
        <v>0</v>
      </c>
      <c r="GP113" s="1">
        <f>IF(Supuestos!$D$3+DL1&lt;100,$CF$9*Supuestos!$C$44,IF(Supuestos!$D$3+DL1=100,$CF$9*Supuestos!$C$44,0))</f>
        <v>0</v>
      </c>
      <c r="GQ113" s="1">
        <f>IF(Supuestos!$D$3+DM1&lt;100,$CF$9*Supuestos!$C$44,IF(Supuestos!$D$3+DM1=100,$CF$9*Supuestos!$C$44,0))</f>
        <v>0</v>
      </c>
      <c r="GR113" s="1">
        <f>IF(Supuestos!$D$3+DN1&lt;100,$CF$9*Supuestos!$C$44,IF(Supuestos!$D$3+DN1=100,$CF$9*Supuestos!$C$44,0))</f>
        <v>0</v>
      </c>
      <c r="GS113" s="1">
        <f>IF(Supuestos!$D$3+DO1&lt;100,$CF$9*Supuestos!$C$44,IF(Supuestos!$D$3+DO1=100,$CF$9*Supuestos!$C$44,0))</f>
        <v>0</v>
      </c>
      <c r="GT113" s="1">
        <f>IF(Supuestos!$D$3+DP1&lt;100,$CF$9*Supuestos!$C$44,IF(Supuestos!$D$3+DP1=100,$CF$9*Supuestos!$C$44,0))</f>
        <v>0</v>
      </c>
      <c r="GU113" s="1">
        <f>IF(Supuestos!$D$3+DQ1&lt;100,$CF$9*Supuestos!$C$44,IF(Supuestos!$D$3+DQ1=100,$CF$9*Supuestos!$C$44,0))</f>
        <v>0</v>
      </c>
      <c r="GV113" s="1">
        <f>IF(Supuestos!$D$3+DR1&lt;100,$CF$9*Supuestos!$C$44,IF(Supuestos!$D$3+DR1=100,$CF$9*Supuestos!$C$44,0))</f>
        <v>0</v>
      </c>
      <c r="GW113" s="1">
        <f>IF(Supuestos!$D$3+DS1&lt;100,$CF$9*Supuestos!$C$44,IF(Supuestos!$D$3+DS1=100,$CF$9*Supuestos!$C$44,0))</f>
        <v>0</v>
      </c>
      <c r="GX113" s="1">
        <f>IF(Supuestos!$D$3+DT1&lt;100,$CF$9*Supuestos!$C$44,IF(Supuestos!$D$3+DT1=100,$CF$9*Supuestos!$C$44,0))</f>
        <v>0</v>
      </c>
      <c r="GY113" s="1">
        <f>IF(Supuestos!$D$3+DU1&lt;100,$CF$9*Supuestos!$C$44,IF(Supuestos!$D$3+DU1=100,$CF$9*Supuestos!$C$44,0))</f>
        <v>0</v>
      </c>
      <c r="GZ113" s="1">
        <f>IF(Supuestos!$D$3+DV1&lt;100,$CF$9*Supuestos!$C$44,IF(Supuestos!$D$3+DV1=100,$CF$9*Supuestos!$C$44,0))</f>
        <v>0</v>
      </c>
      <c r="HA113" s="1">
        <f>IF(Supuestos!$D$3+DW1&lt;100,$CF$9*Supuestos!$C$44,IF(Supuestos!$D$3+DW1=100,$CF$9*Supuestos!$C$44,0))</f>
        <v>0</v>
      </c>
      <c r="HB113" s="1">
        <f>IF(Supuestos!$D$3+DX1&lt;100,$CF$9*Supuestos!$C$44,IF(Supuestos!$D$3+DX1=100,$CF$9*Supuestos!$C$44,0))</f>
        <v>0</v>
      </c>
      <c r="HC113" s="1">
        <f>IF(Supuestos!$D$3+DY1&lt;100,$CF$9*Supuestos!$C$44,IF(Supuestos!$D$3+DY1=100,$CF$9*Supuestos!$C$44,0))</f>
        <v>0</v>
      </c>
      <c r="HD113" s="1">
        <f>IF(Supuestos!$D$3+DZ1&lt;100,$CF$9*Supuestos!$C$44,IF(Supuestos!$D$3+DZ1=100,$CF$9*Supuestos!$C$44,0))</f>
        <v>0</v>
      </c>
      <c r="HE113" s="1">
        <f>IF(Supuestos!$D$3+EA1&lt;100,$CF$9*Supuestos!$C$44,IF(Supuestos!$D$3+EA1=100,$CF$9*Supuestos!$C$44,0))</f>
        <v>0</v>
      </c>
      <c r="HF113" s="1">
        <f>IF(Supuestos!$D$3+EB1&lt;100,$CF$9*Supuestos!$C$44,IF(Supuestos!$D$3+EB1=100,$CF$9*Supuestos!$C$44,0))</f>
        <v>0</v>
      </c>
      <c r="HG113" s="1">
        <f>IF(Supuestos!$D$3+EC1&lt;100,$CF$9*Supuestos!$C$44,IF(Supuestos!$D$3+EC1=100,$CF$9*Supuestos!$C$44,0))</f>
        <v>0</v>
      </c>
      <c r="HH113" s="1">
        <f>IF(Supuestos!$D$3+ED1&lt;100,$CF$9*Supuestos!$C$44,IF(Supuestos!$D$3+ED1=100,$CF$9*Supuestos!$C$44,0))</f>
        <v>0</v>
      </c>
      <c r="HI113" s="1">
        <f>IF(Supuestos!$D$3+EE1&lt;100,$CF$9*Supuestos!$C$44,IF(Supuestos!$D$3+EE1=100,$CF$9*Supuestos!$C$44,0))</f>
        <v>0</v>
      </c>
      <c r="HJ113" s="1">
        <f>IF(Supuestos!$D$3+EF1&lt;100,$CF$9*Supuestos!$C$44,IF(Supuestos!$D$3+EF1=100,$CF$9*Supuestos!$C$44,0))</f>
        <v>0</v>
      </c>
      <c r="HK113" s="1">
        <f>IF(Supuestos!$D$3+EG1&lt;100,$CF$9*Supuestos!$C$44,IF(Supuestos!$D$3+EG1=100,$CF$9*Supuestos!$C$44,0))</f>
        <v>0</v>
      </c>
      <c r="HL113" s="1">
        <f>IF(Supuestos!$D$3+EH1&lt;100,$CF$9*Supuestos!$C$44,IF(Supuestos!$D$3+EH1=100,$CF$9*Supuestos!$C$44,0))</f>
        <v>0</v>
      </c>
      <c r="HM113" s="1">
        <f>IF(Supuestos!$D$3+EI1&lt;100,$CF$9*Supuestos!$C$44,IF(Supuestos!$D$3+EI1=100,$CF$9*Supuestos!$C$44,0))</f>
        <v>0</v>
      </c>
      <c r="HN113" s="1">
        <f>IF(Supuestos!$D$3+EJ1&lt;100,$CF$9*Supuestos!$C$44,IF(Supuestos!$D$3+EJ1=100,$CF$9*Supuestos!$C$44,0))</f>
        <v>0</v>
      </c>
      <c r="HO113" s="1">
        <f>IF(Supuestos!$D$3+EK1&lt;100,$CF$9*Supuestos!$C$44,IF(Supuestos!$D$3+EK1=100,$CF$9*Supuestos!$C$44,0))</f>
        <v>0</v>
      </c>
      <c r="HP113" s="1">
        <f>IF(Supuestos!$D$3+EL1&lt;100,$CF$9*Supuestos!$C$44,IF(Supuestos!$D$3+EL1=100,$CF$9*Supuestos!$C$44,0))</f>
        <v>0</v>
      </c>
      <c r="HQ113" s="1">
        <f>IF(Supuestos!$D$3+EM1&lt;100,$CF$9*Supuestos!$C$44,IF(Supuestos!$D$3+EM1=100,$CF$9*Supuestos!$C$44,0))</f>
        <v>0</v>
      </c>
      <c r="HR113" s="1">
        <f>IF(Supuestos!$D$3+EN1&lt;100,$CF$9*Supuestos!$C$44,IF(Supuestos!$D$3+EN1=100,$CF$9*Supuestos!$C$44,0))</f>
        <v>0</v>
      </c>
      <c r="HS113" s="1">
        <f>IF(Supuestos!$D$3+EO1&lt;100,$CF$9*Supuestos!$C$44,IF(Supuestos!$D$3+EO1=100,$CF$9*Supuestos!$C$44,0))</f>
        <v>0</v>
      </c>
      <c r="HT113" s="1">
        <f>IF(Supuestos!$D$3+EP1&lt;100,$CF$9*Supuestos!$C$44,IF(Supuestos!$D$3+EP1=100,$CF$9*Supuestos!$C$44,0))</f>
        <v>0</v>
      </c>
      <c r="HU113" s="1">
        <f>IF(Supuestos!$D$3+EQ1&lt;100,$CF$9*Supuestos!$C$44,IF(Supuestos!$D$3+EQ1=100,$CF$9*Supuestos!$C$44,0))</f>
        <v>0</v>
      </c>
      <c r="HV113" s="1">
        <f>IF(Supuestos!$D$3+ER1&lt;100,$CF$9*Supuestos!$C$44,IF(Supuestos!$D$3+ER1=100,$CF$9*Supuestos!$C$44,0))</f>
        <v>0</v>
      </c>
      <c r="HW113" s="1">
        <f>IF(Supuestos!$D$3+ES1&lt;100,$CF$9*Supuestos!$C$44,IF(Supuestos!$D$3+ES1=100,$CF$9*Supuestos!$C$44,0))</f>
        <v>0</v>
      </c>
      <c r="HX113" s="1">
        <f>IF(Supuestos!$D$3+ET1&lt;100,$CF$9*Supuestos!$C$44,IF(Supuestos!$D$3+ET1=100,$CF$9*Supuestos!$C$44,0))</f>
        <v>0</v>
      </c>
      <c r="HY113" s="1">
        <f>IF(Supuestos!$D$3+EU1&lt;100,$CF$9*Supuestos!$C$44,IF(Supuestos!$D$3+EU1=100,$CF$9*Supuestos!$C$44,0))</f>
        <v>0</v>
      </c>
      <c r="HZ113" s="1">
        <f>IF(Supuestos!$D$3+EV1&lt;100,$CF$9*Supuestos!$C$44,IF(Supuestos!$D$3+EV1=100,$CF$9*Supuestos!$C$44,0))</f>
        <v>0</v>
      </c>
      <c r="IA113" s="1">
        <f>IF(Supuestos!$D$3+EW1&lt;100,$CF$9*Supuestos!$C$44,IF(Supuestos!$D$3+EW1=100,$CF$9*Supuestos!$C$44,0))</f>
        <v>0</v>
      </c>
      <c r="IB113" s="1">
        <f>IF(Supuestos!$D$3+EX1&lt;100,$CF$9*Supuestos!$C$44,IF(Supuestos!$D$3+EX1=100,$CF$9*Supuestos!$C$44,0))</f>
        <v>0</v>
      </c>
      <c r="IC113" s="1">
        <f>IF(Supuestos!$D$3+EY1&lt;100,$CF$9*Supuestos!$C$44,IF(Supuestos!$D$3+EY1=100,$CF$9*Supuestos!$C$44,0))</f>
        <v>0</v>
      </c>
      <c r="ID113" s="1">
        <f>IF(Supuestos!$D$3+EZ1&lt;100,$CF$9*Supuestos!$C$44,IF(Supuestos!$D$3+EZ1=100,$CF$9*Supuestos!$C$44,0))</f>
        <v>0</v>
      </c>
      <c r="IE113" s="1">
        <f>IF(Supuestos!$D$3+FA1&lt;100,$CF$9*Supuestos!$C$44,IF(Supuestos!$D$3+FA1=100,$CF$9*Supuestos!$C$44,0))</f>
        <v>0</v>
      </c>
      <c r="IF113" s="1">
        <f>IF(Supuestos!$D$3+FB1&lt;100,$CF$9*Supuestos!$C$44,IF(Supuestos!$D$3+FB1=100,$CF$9*Supuestos!$C$44,0))</f>
        <v>0</v>
      </c>
      <c r="IG113" s="1">
        <f>IF(Supuestos!$D$3+FC1&lt;100,$CF$9*Supuestos!$C$44,IF(Supuestos!$D$3+FC1=100,$CF$9*Supuestos!$C$44,0))</f>
        <v>0</v>
      </c>
      <c r="IH113" s="1">
        <f>IF(Supuestos!$D$3+FD1&lt;100,$CF$9*Supuestos!$C$44,IF(Supuestos!$D$3+FD1=100,$CF$9*Supuestos!$C$44,0))</f>
        <v>0</v>
      </c>
      <c r="II113" s="1">
        <f>IF(Supuestos!$D$3+FE1&lt;100,$CF$9*Supuestos!$C$44,IF(Supuestos!$D$3+FE1=100,$CF$9*Supuestos!$C$44,0))</f>
        <v>0</v>
      </c>
      <c r="IJ113" s="1">
        <f>IF(Supuestos!$D$3+FF1&lt;100,$CF$9*Supuestos!$C$44,IF(Supuestos!$D$3+FF1=100,$CF$9*Supuestos!$C$44,0))</f>
        <v>0</v>
      </c>
      <c r="IK113" s="1">
        <f>IF(Supuestos!$D$3+FG1&lt;100,$CF$9*Supuestos!$C$44,IF(Supuestos!$D$3+FG1=100,$CF$9*Supuestos!$C$44,0))</f>
        <v>0</v>
      </c>
      <c r="IL113" s="1">
        <f>IF(Supuestos!$D$3+FH1&lt;100,$CF$9*Supuestos!$C$44,IF(Supuestos!$D$3+FH1=100,$CF$9*Supuestos!$C$44,0))</f>
        <v>0</v>
      </c>
      <c r="IM113" s="1">
        <f>IF(Supuestos!$D$3+FI1&lt;100,$CF$9*Supuestos!$C$44,IF(Supuestos!$D$3+FI1=100,$CF$9*Supuestos!$C$44,0))</f>
        <v>0</v>
      </c>
      <c r="IN113" s="1">
        <f>IF(Supuestos!$D$3+FJ1&lt;100,$CF$9*Supuestos!$C$44,IF(Supuestos!$D$3+FJ1=100,$CF$9*Supuestos!$C$44,0))</f>
        <v>0</v>
      </c>
      <c r="IO113" s="1">
        <f>IF(Supuestos!$D$3+FK1&lt;100,$CF$9*Supuestos!$C$44,IF(Supuestos!$D$3+FK1=100,$CF$9*Supuestos!$C$44,0))</f>
        <v>0</v>
      </c>
      <c r="IP113" s="1">
        <f>IF(Supuestos!$D$3+FL1&lt;100,$CF$9*Supuestos!$C$44,IF(Supuestos!$D$3+FL1=100,$CF$9*Supuestos!$C$44,0))</f>
        <v>0</v>
      </c>
      <c r="IQ113" s="1">
        <f>IF(Supuestos!$D$3+FM1&lt;100,$CF$9*Supuestos!$C$44,IF(Supuestos!$D$3+FM1=100,$CF$9*Supuestos!$C$44,0))</f>
        <v>0</v>
      </c>
      <c r="IR113" s="1">
        <f>IF(Supuestos!$D$3+FN1&lt;100,$CF$9*Supuestos!$C$44,IF(Supuestos!$D$3+FN1=100,$CF$9*Supuestos!$C$44,0))</f>
        <v>0</v>
      </c>
      <c r="IS113" s="1">
        <f>IF(Supuestos!$D$3+FO1&lt;100,$CF$9*Supuestos!$C$44,IF(Supuestos!$D$3+FO1=100,$CF$9*Supuestos!$C$44,0))</f>
        <v>0</v>
      </c>
      <c r="IT113" s="1">
        <f>IF(Supuestos!$D$3+FP1&lt;100,$CF$9*Supuestos!$C$44,IF(Supuestos!$D$3+FP1=100,$CF$9*Supuestos!$C$44,0))</f>
        <v>0</v>
      </c>
      <c r="IU113" s="1">
        <f>IF(Supuestos!$D$3+FQ1&lt;100,$CF$9*Supuestos!$C$44,IF(Supuestos!$D$3+FQ1=100,$CF$9*Supuestos!$C$44,0))</f>
        <v>0</v>
      </c>
      <c r="IV113" s="1">
        <f>IF(Supuestos!$D$3+FR1&lt;100,$CF$9*Supuestos!$C$44,IF(Supuestos!$D$3+FR1=100,$CF$9*Supuestos!$C$44,0))</f>
        <v>0</v>
      </c>
      <c r="IW113" s="1">
        <f>IF(Supuestos!$D$3+FS1&lt;100,$CF$9*Supuestos!$C$44,IF(Supuestos!$D$3+FS1=100,$CF$9*Supuestos!$C$44,0))</f>
        <v>0</v>
      </c>
      <c r="IX113" s="1">
        <f>IF(Supuestos!$D$3+FT1&lt;100,$CF$9*Supuestos!$C$44,IF(Supuestos!$D$3+FT1=100,$CF$9*Supuestos!$C$44,0))</f>
        <v>0</v>
      </c>
      <c r="IY113" s="1">
        <f>IF(Supuestos!$D$3+FU1&lt;100,$CF$9*Supuestos!$C$44,IF(Supuestos!$D$3+FU1=100,$CF$9*Supuestos!$C$44,0))</f>
        <v>0</v>
      </c>
      <c r="IZ113" s="1">
        <f>IF(Supuestos!$D$3+FV1&lt;100,$CF$9*Supuestos!$C$44,IF(Supuestos!$D$3+FV1=100,$CF$9*Supuestos!$C$44,0))</f>
        <v>0</v>
      </c>
      <c r="JA113" s="1">
        <f>IF(Supuestos!$D$3+FW1&lt;100,$CF$9*Supuestos!$C$44,IF(Supuestos!$D$3+FW1=100,$CF$9*Supuestos!$C$44,0))</f>
        <v>0</v>
      </c>
      <c r="JB113" s="1">
        <f>IF(Supuestos!$D$3+FX1&lt;100,$CF$9*Supuestos!$C$44,IF(Supuestos!$D$3+FX1=100,$CF$9*Supuestos!$C$44,0))</f>
        <v>0</v>
      </c>
      <c r="JC113" s="1">
        <f>IF(Supuestos!$D$3+FY1&lt;100,$CF$9*Supuestos!$C$44,IF(Supuestos!$D$3+FY1=100,$CF$9*Supuestos!$C$44,0))</f>
        <v>0</v>
      </c>
      <c r="JD113" s="1">
        <f>IF(Supuestos!$D$3+FZ1&lt;100,$CF$9*Supuestos!$C$44,IF(Supuestos!$D$3+FZ1=100,$CF$9*Supuestos!$C$44,0))</f>
        <v>0</v>
      </c>
    </row>
    <row r="114" spans="1:294" x14ac:dyDescent="0.35">
      <c r="A114" s="128">
        <v>83</v>
      </c>
      <c r="CF114" s="129"/>
      <c r="CG114" s="1">
        <f>CG$9*Supuestos!$D$3*Supuestos!$C$44</f>
        <v>0</v>
      </c>
      <c r="CH114" s="1">
        <f>IF(Supuestos!$D$3+C1&lt;100,$CG$9*Supuestos!$C$44,IF(Supuestos!$D$3+C1=100,$CG$9*Supuestos!$C$44,0))</f>
        <v>0</v>
      </c>
      <c r="CI114" s="1">
        <f>IF(Supuestos!$D$3+D1&lt;100,$CG$9*Supuestos!$C$44,IF(Supuestos!$D$3+D1=100,$CG$9*Supuestos!$C$44,0))</f>
        <v>0</v>
      </c>
      <c r="CJ114" s="1">
        <f>IF(Supuestos!$D$3+E1&lt;100,$CG$9*Supuestos!$C$44,IF(Supuestos!$D$3+E1=100,$CG$9*Supuestos!$C$44,0))</f>
        <v>0</v>
      </c>
      <c r="CK114" s="1">
        <f>IF(Supuestos!$D$3+F1&lt;100,$CG$9*Supuestos!$C$44,IF(Supuestos!$D$3+F1=100,$CG$9*Supuestos!$C$44,0))</f>
        <v>0</v>
      </c>
      <c r="CL114" s="1">
        <f>IF(Supuestos!$D$3+G1&lt;100,$CG$9*Supuestos!$C$44,IF(Supuestos!$D$3+G1=100,$CG$9*Supuestos!$C$44,0))</f>
        <v>0</v>
      </c>
      <c r="CM114" s="1">
        <f>IF(Supuestos!$D$3+H1&lt;100,$CG$9*Supuestos!$C$44,IF(Supuestos!$D$3+H1=100,$CG$9*Supuestos!$C$44,0))</f>
        <v>0</v>
      </c>
      <c r="CN114" s="1">
        <f>IF(Supuestos!$D$3+I1&lt;100,$CG$9*Supuestos!$C$44,IF(Supuestos!$D$3+I1=100,$CG$9*Supuestos!$C$44,0))</f>
        <v>0</v>
      </c>
      <c r="CO114" s="1">
        <f>IF(Supuestos!$D$3+J1&lt;100,$CG$9*Supuestos!$C$44,IF(Supuestos!$D$3+J1=100,$CG$9*Supuestos!$C$44,0))</f>
        <v>0</v>
      </c>
      <c r="CP114" s="1">
        <f>IF(Supuestos!$D$3+K1&lt;100,$CG$9*Supuestos!$C$44,IF(Supuestos!$D$3+K1=100,$CG$9*Supuestos!$C$44,0))</f>
        <v>0</v>
      </c>
      <c r="CQ114" s="1">
        <f>IF(Supuestos!$D$3+L1&lt;100,$CG$9*Supuestos!$C$44,IF(Supuestos!$D$3+L1=100,$CG$9*Supuestos!$C$44,0))</f>
        <v>0</v>
      </c>
      <c r="CR114" s="1">
        <f>IF(Supuestos!$D$3+M1&lt;100,$CG$9*Supuestos!$C$44,IF(Supuestos!$D$3+M1=100,$CG$9*Supuestos!$C$44,0))</f>
        <v>0</v>
      </c>
      <c r="CS114" s="1">
        <f>IF(Supuestos!$D$3+N1&lt;100,$CG$9*Supuestos!$C$44,IF(Supuestos!$D$3+N1=100,$CG$9*Supuestos!$C$44,0))</f>
        <v>0</v>
      </c>
      <c r="CT114" s="1">
        <f>IF(Supuestos!$D$3+O1&lt;100,$CG$9*Supuestos!$C$44,IF(Supuestos!$D$3+O1=100,$CG$9*Supuestos!$C$44,0))</f>
        <v>0</v>
      </c>
      <c r="CU114" s="1">
        <f>IF(Supuestos!$D$3+P1&lt;100,$CG$9*Supuestos!$C$44,IF(Supuestos!$D$3+P1=100,$CG$9*Supuestos!$C$44,0))</f>
        <v>0</v>
      </c>
      <c r="CV114" s="1">
        <f>IF(Supuestos!$D$3+Q1&lt;100,$CG$9*Supuestos!$C$44,IF(Supuestos!$D$3+Q1=100,$CG$9*Supuestos!$C$44,0))</f>
        <v>0</v>
      </c>
      <c r="CW114" s="1">
        <f>IF(Supuestos!$D$3+R1&lt;100,$CG$9*Supuestos!$C$44,IF(Supuestos!$D$3+R1=100,$CG$9*Supuestos!$C$44,0))</f>
        <v>0</v>
      </c>
      <c r="CX114" s="1">
        <f>IF(Supuestos!$D$3+S1&lt;100,$CG$9*Supuestos!$C$44,IF(Supuestos!$D$3+S1=100,$CG$9*Supuestos!$C$44,0))</f>
        <v>0</v>
      </c>
      <c r="EZ114" s="1">
        <f>IF(Supuestos!$D$3+BU1&lt;100,$CG$9*Supuestos!$C$44,IF(Supuestos!$D$3+BU1=100,$CG$9*Supuestos!$C$44,0))</f>
        <v>0</v>
      </c>
      <c r="FA114" s="1">
        <f>IF(Supuestos!$D$3+BV1&lt;100,$CG$9*Supuestos!$C$44,IF(Supuestos!$D$3+BV1=100,$CG$9*Supuestos!$C$44,0))</f>
        <v>0</v>
      </c>
      <c r="FB114" s="1">
        <f>IF(Supuestos!$D$3+BW1&lt;100,$CG$9*Supuestos!$C$44,IF(Supuestos!$D$3+BW1=100,$CG$9*Supuestos!$C$44,0))</f>
        <v>0</v>
      </c>
      <c r="FC114" s="1">
        <f>IF(Supuestos!$D$3+BX1&lt;100,$CG$9*Supuestos!$C$44,IF(Supuestos!$D$3+BX1=100,$CG$9*Supuestos!$C$44,0))</f>
        <v>0</v>
      </c>
      <c r="FD114" s="1">
        <f>IF(Supuestos!$D$3+BY1&lt;100,$CG$9*Supuestos!$C$44,IF(Supuestos!$D$3+BY1=100,$CG$9*Supuestos!$C$44,0))</f>
        <v>0</v>
      </c>
      <c r="FE114" s="1">
        <f>IF(Supuestos!$D$3+BZ1&lt;100,$CG$9*Supuestos!$C$44,IF(Supuestos!$D$3+BZ1=100,$CG$9*Supuestos!$C$44,0))</f>
        <v>0</v>
      </c>
      <c r="FF114" s="1">
        <f>IF(Supuestos!$D$3+CA1&lt;100,$CG$9*Supuestos!$C$44,IF(Supuestos!$D$3+CA1=100,$CG$9*Supuestos!$C$44,0))</f>
        <v>0</v>
      </c>
      <c r="FG114" s="1">
        <f>IF(Supuestos!$D$3+CB1&lt;100,$CG$9*Supuestos!$C$44,IF(Supuestos!$D$3+CB1=100,$CG$9*Supuestos!$C$44,0))</f>
        <v>0</v>
      </c>
      <c r="FH114" s="1">
        <f>IF(Supuestos!$D$3+CC1&lt;100,$CG$9*Supuestos!$C$44,IF(Supuestos!$D$3+CC1=100,$CG$9*Supuestos!$C$44,0))</f>
        <v>0</v>
      </c>
      <c r="FI114" s="1">
        <f>IF(Supuestos!$D$3+CD1&lt;100,$CG$9*Supuestos!$C$44,IF(Supuestos!$D$3+CD1=100,$CG$9*Supuestos!$C$44,0))</f>
        <v>0</v>
      </c>
      <c r="FJ114" s="1">
        <f>IF(Supuestos!$D$3+CE1&lt;100,$CG$9*Supuestos!$C$44,IF(Supuestos!$D$3+CE1=100,$CG$9*Supuestos!$C$44,0))</f>
        <v>0</v>
      </c>
      <c r="FK114" s="1">
        <f>IF(Supuestos!$D$3+CF1&lt;100,$CG$9*Supuestos!$C$44,IF(Supuestos!$D$3+CF1=100,$CG$9*Supuestos!$C$44,0))</f>
        <v>0</v>
      </c>
      <c r="FL114" s="1">
        <f>IF(Supuestos!$D$3+CG1&lt;100,$CG$9*Supuestos!$C$44,IF(Supuestos!$D$3+CG1=100,$CG$9*Supuestos!$C$44,0))</f>
        <v>0</v>
      </c>
      <c r="FM114" s="1">
        <f>IF(Supuestos!$D$3+CH1&lt;100,$CG$9*Supuestos!$C$44,IF(Supuestos!$D$3+CH1=100,$CG$9*Supuestos!$C$44,0))</f>
        <v>0</v>
      </c>
      <c r="FN114" s="1">
        <f>IF(Supuestos!$D$3+CI1&lt;100,$CG$9*Supuestos!$C$44,IF(Supuestos!$D$3+CI1=100,$CG$9*Supuestos!$C$44,0))</f>
        <v>0</v>
      </c>
      <c r="FO114" s="1">
        <f>IF(Supuestos!$D$3+CJ1&lt;100,$CG$9*Supuestos!$C$44,IF(Supuestos!$D$3+CJ1=100,$CG$9*Supuestos!$C$44,0))</f>
        <v>0</v>
      </c>
      <c r="FP114" s="1">
        <f>IF(Supuestos!$D$3+CK1&lt;100,$CG$9*Supuestos!$C$44,IF(Supuestos!$D$3+CK1=100,$CG$9*Supuestos!$C$44,0))</f>
        <v>0</v>
      </c>
      <c r="FQ114" s="1">
        <f>IF(Supuestos!$D$3+CL1&lt;100,$CG$9*Supuestos!$C$44,IF(Supuestos!$D$3+CL1=100,$CG$9*Supuestos!$C$44,0))</f>
        <v>0</v>
      </c>
      <c r="FR114" s="1">
        <f>IF(Supuestos!$D$3+CM1&lt;100,$CG$9*Supuestos!$C$44,IF(Supuestos!$D$3+CM1=100,$CG$9*Supuestos!$C$44,0))</f>
        <v>0</v>
      </c>
      <c r="FS114" s="1">
        <f>IF(Supuestos!$D$3+CN1&lt;100,$CG$9*Supuestos!$C$44,IF(Supuestos!$D$3+CN1=100,$CG$9*Supuestos!$C$44,0))</f>
        <v>0</v>
      </c>
      <c r="FT114" s="1">
        <f>IF(Supuestos!$D$3+CO1&lt;100,$CG$9*Supuestos!$C$44,IF(Supuestos!$D$3+CO1=100,$CG$9*Supuestos!$C$44,0))</f>
        <v>0</v>
      </c>
      <c r="FU114" s="1">
        <f>IF(Supuestos!$D$3+CP1&lt;100,$CG$9*Supuestos!$C$44,IF(Supuestos!$D$3+CP1=100,$CG$9*Supuestos!$C$44,0))</f>
        <v>0</v>
      </c>
      <c r="FV114" s="1">
        <f>IF(Supuestos!$D$3+CQ1&lt;100,$CG$9*Supuestos!$C$44,IF(Supuestos!$D$3+CQ1=100,$CG$9*Supuestos!$C$44,0))</f>
        <v>0</v>
      </c>
      <c r="FW114" s="1">
        <f>IF(Supuestos!$D$3+CR1&lt;100,$CG$9*Supuestos!$C$44,IF(Supuestos!$D$3+CR1=100,$CG$9*Supuestos!$C$44,0))</f>
        <v>0</v>
      </c>
      <c r="FX114" s="1">
        <f>IF(Supuestos!$D$3+CS1&lt;100,$CG$9*Supuestos!$C$44,IF(Supuestos!$D$3+CS1=100,$CG$9*Supuestos!$C$44,0))</f>
        <v>0</v>
      </c>
      <c r="FY114" s="1">
        <f>IF(Supuestos!$D$3+CT1&lt;100,$CG$9*Supuestos!$C$44,IF(Supuestos!$D$3+CT1=100,$CG$9*Supuestos!$C$44,0))</f>
        <v>0</v>
      </c>
      <c r="FZ114" s="1">
        <f>IF(Supuestos!$D$3+CU1&lt;100,$CG$9*Supuestos!$C$44,IF(Supuestos!$D$3+CU1=100,$CG$9*Supuestos!$C$44,0))</f>
        <v>0</v>
      </c>
      <c r="GA114" s="1">
        <f>IF(Supuestos!$D$3+CV1&lt;100,$CG$9*Supuestos!$C$44,IF(Supuestos!$D$3+CV1=100,$CG$9*Supuestos!$C$44,0))</f>
        <v>0</v>
      </c>
      <c r="GB114" s="1">
        <f>IF(Supuestos!$D$3+CW1&lt;100,$CG$9*Supuestos!$C$44,IF(Supuestos!$D$3+CW1=100,$CG$9*Supuestos!$C$44,0))</f>
        <v>0</v>
      </c>
      <c r="GC114" s="1">
        <f>IF(Supuestos!$D$3+CX1&lt;100,$CG$9*Supuestos!$C$44,IF(Supuestos!$D$3+CX1=100,$CG$9*Supuestos!$C$44,0))</f>
        <v>0</v>
      </c>
      <c r="GD114" s="1">
        <f>IF(Supuestos!$D$3+CY1&lt;100,$CG$9*Supuestos!$C$44,IF(Supuestos!$D$3+CY1=100,$CG$9*Supuestos!$C$44,0))</f>
        <v>0</v>
      </c>
      <c r="GE114" s="1">
        <f>IF(Supuestos!$D$3+CZ1&lt;100,$CG$9*Supuestos!$C$44,IF(Supuestos!$D$3+CZ1=100,$CG$9*Supuestos!$C$44,0))</f>
        <v>0</v>
      </c>
      <c r="GF114" s="1">
        <f>IF(Supuestos!$D$3+DA1&lt;100,$CG$9*Supuestos!$C$44,IF(Supuestos!$D$3+DA1=100,$CG$9*Supuestos!$C$44,0))</f>
        <v>0</v>
      </c>
      <c r="GG114" s="1">
        <f>IF(Supuestos!$D$3+DB1&lt;100,$CG$9*Supuestos!$C$44,IF(Supuestos!$D$3+DB1=100,$CG$9*Supuestos!$C$44,0))</f>
        <v>0</v>
      </c>
      <c r="GH114" s="1">
        <f>IF(Supuestos!$D$3+DC1&lt;100,$CG$9*Supuestos!$C$44,IF(Supuestos!$D$3+DC1=100,$CG$9*Supuestos!$C$44,0))</f>
        <v>0</v>
      </c>
      <c r="GI114" s="1">
        <f>IF(Supuestos!$D$3+DD1&lt;100,$CG$9*Supuestos!$C$44,IF(Supuestos!$D$3+DD1=100,$CG$9*Supuestos!$C$44,0))</f>
        <v>0</v>
      </c>
      <c r="GJ114" s="1">
        <f>IF(Supuestos!$D$3+DE1&lt;100,$CG$9*Supuestos!$C$44,IF(Supuestos!$D$3+DE1=100,$CG$9*Supuestos!$C$44,0))</f>
        <v>0</v>
      </c>
      <c r="GK114" s="1">
        <f>IF(Supuestos!$D$3+DF1&lt;100,$CG$9*Supuestos!$C$44,IF(Supuestos!$D$3+DF1=100,$CG$9*Supuestos!$C$44,0))</f>
        <v>0</v>
      </c>
      <c r="GL114" s="1">
        <f>IF(Supuestos!$D$3+DG1&lt;100,$CG$9*Supuestos!$C$44,IF(Supuestos!$D$3+DG1=100,$CG$9*Supuestos!$C$44,0))</f>
        <v>0</v>
      </c>
      <c r="GM114" s="1">
        <f>IF(Supuestos!$D$3+DH1&lt;100,$CG$9*Supuestos!$C$44,IF(Supuestos!$D$3+DH1=100,$CG$9*Supuestos!$C$44,0))</f>
        <v>0</v>
      </c>
      <c r="GN114" s="1">
        <f>IF(Supuestos!$D$3+DI1&lt;100,$CG$9*Supuestos!$C$44,IF(Supuestos!$D$3+DI1=100,$CG$9*Supuestos!$C$44,0))</f>
        <v>0</v>
      </c>
      <c r="GO114" s="1">
        <f>IF(Supuestos!$D$3+DJ1&lt;100,$CG$9*Supuestos!$C$44,IF(Supuestos!$D$3+DJ1=100,$CG$9*Supuestos!$C$44,0))</f>
        <v>0</v>
      </c>
      <c r="GP114" s="1">
        <f>IF(Supuestos!$D$3+DK1&lt;100,$CG$9*Supuestos!$C$44,IF(Supuestos!$D$3+DK1=100,$CG$9*Supuestos!$C$44,0))</f>
        <v>0</v>
      </c>
      <c r="GQ114" s="1">
        <f>IF(Supuestos!$D$3+DL1&lt;100,$CG$9*Supuestos!$C$44,IF(Supuestos!$D$3+DL1=100,$CG$9*Supuestos!$C$44,0))</f>
        <v>0</v>
      </c>
      <c r="GR114" s="1">
        <f>IF(Supuestos!$D$3+DM1&lt;100,$CG$9*Supuestos!$C$44,IF(Supuestos!$D$3+DM1=100,$CG$9*Supuestos!$C$44,0))</f>
        <v>0</v>
      </c>
      <c r="GS114" s="1">
        <f>IF(Supuestos!$D$3+DN1&lt;100,$CG$9*Supuestos!$C$44,IF(Supuestos!$D$3+DN1=100,$CG$9*Supuestos!$C$44,0))</f>
        <v>0</v>
      </c>
      <c r="GT114" s="1">
        <f>IF(Supuestos!$D$3+DO1&lt;100,$CG$9*Supuestos!$C$44,IF(Supuestos!$D$3+DO1=100,$CG$9*Supuestos!$C$44,0))</f>
        <v>0</v>
      </c>
      <c r="GU114" s="1">
        <f>IF(Supuestos!$D$3+DP1&lt;100,$CG$9*Supuestos!$C$44,IF(Supuestos!$D$3+DP1=100,$CG$9*Supuestos!$C$44,0))</f>
        <v>0</v>
      </c>
      <c r="GV114" s="1">
        <f>IF(Supuestos!$D$3+DQ1&lt;100,$CG$9*Supuestos!$C$44,IF(Supuestos!$D$3+DQ1=100,$CG$9*Supuestos!$C$44,0))</f>
        <v>0</v>
      </c>
      <c r="GW114" s="1">
        <f>IF(Supuestos!$D$3+DR1&lt;100,$CG$9*Supuestos!$C$44,IF(Supuestos!$D$3+DR1=100,$CG$9*Supuestos!$C$44,0))</f>
        <v>0</v>
      </c>
      <c r="GX114" s="1">
        <f>IF(Supuestos!$D$3+DS1&lt;100,$CG$9*Supuestos!$C$44,IF(Supuestos!$D$3+DS1=100,$CG$9*Supuestos!$C$44,0))</f>
        <v>0</v>
      </c>
      <c r="GY114" s="1">
        <f>IF(Supuestos!$D$3+DT1&lt;100,$CG$9*Supuestos!$C$44,IF(Supuestos!$D$3+DT1=100,$CG$9*Supuestos!$C$44,0))</f>
        <v>0</v>
      </c>
      <c r="GZ114" s="1">
        <f>IF(Supuestos!$D$3+DU1&lt;100,$CG$9*Supuestos!$C$44,IF(Supuestos!$D$3+DU1=100,$CG$9*Supuestos!$C$44,0))</f>
        <v>0</v>
      </c>
      <c r="HA114" s="1">
        <f>IF(Supuestos!$D$3+DV1&lt;100,$CG$9*Supuestos!$C$44,IF(Supuestos!$D$3+DV1=100,$CG$9*Supuestos!$C$44,0))</f>
        <v>0</v>
      </c>
      <c r="HB114" s="1">
        <f>IF(Supuestos!$D$3+DW1&lt;100,$CG$9*Supuestos!$C$44,IF(Supuestos!$D$3+DW1=100,$CG$9*Supuestos!$C$44,0))</f>
        <v>0</v>
      </c>
      <c r="HC114" s="1">
        <f>IF(Supuestos!$D$3+DX1&lt;100,$CG$9*Supuestos!$C$44,IF(Supuestos!$D$3+DX1=100,$CG$9*Supuestos!$C$44,0))</f>
        <v>0</v>
      </c>
      <c r="HD114" s="1">
        <f>IF(Supuestos!$D$3+DY1&lt;100,$CG$9*Supuestos!$C$44,IF(Supuestos!$D$3+DY1=100,$CG$9*Supuestos!$C$44,0))</f>
        <v>0</v>
      </c>
      <c r="HE114" s="1">
        <f>IF(Supuestos!$D$3+DZ1&lt;100,$CG$9*Supuestos!$C$44,IF(Supuestos!$D$3+DZ1=100,$CG$9*Supuestos!$C$44,0))</f>
        <v>0</v>
      </c>
      <c r="HF114" s="1">
        <f>IF(Supuestos!$D$3+EA1&lt;100,$CG$9*Supuestos!$C$44,IF(Supuestos!$D$3+EA1=100,$CG$9*Supuestos!$C$44,0))</f>
        <v>0</v>
      </c>
      <c r="HG114" s="1">
        <f>IF(Supuestos!$D$3+EB1&lt;100,$CG$9*Supuestos!$C$44,IF(Supuestos!$D$3+EB1=100,$CG$9*Supuestos!$C$44,0))</f>
        <v>0</v>
      </c>
      <c r="HH114" s="1">
        <f>IF(Supuestos!$D$3+EC1&lt;100,$CG$9*Supuestos!$C$44,IF(Supuestos!$D$3+EC1=100,$CG$9*Supuestos!$C$44,0))</f>
        <v>0</v>
      </c>
      <c r="HI114" s="1">
        <f>IF(Supuestos!$D$3+ED1&lt;100,$CG$9*Supuestos!$C$44,IF(Supuestos!$D$3+ED1=100,$CG$9*Supuestos!$C$44,0))</f>
        <v>0</v>
      </c>
      <c r="HJ114" s="1">
        <f>IF(Supuestos!$D$3+EE1&lt;100,$CG$9*Supuestos!$C$44,IF(Supuestos!$D$3+EE1=100,$CG$9*Supuestos!$C$44,0))</f>
        <v>0</v>
      </c>
      <c r="HK114" s="1">
        <f>IF(Supuestos!$D$3+EF1&lt;100,$CG$9*Supuestos!$C$44,IF(Supuestos!$D$3+EF1=100,$CG$9*Supuestos!$C$44,0))</f>
        <v>0</v>
      </c>
      <c r="HL114" s="1">
        <f>IF(Supuestos!$D$3+EG1&lt;100,$CG$9*Supuestos!$C$44,IF(Supuestos!$D$3+EG1=100,$CG$9*Supuestos!$C$44,0))</f>
        <v>0</v>
      </c>
      <c r="HM114" s="1">
        <f>IF(Supuestos!$D$3+EH1&lt;100,$CG$9*Supuestos!$C$44,IF(Supuestos!$D$3+EH1=100,$CG$9*Supuestos!$C$44,0))</f>
        <v>0</v>
      </c>
      <c r="HN114" s="1">
        <f>IF(Supuestos!$D$3+EI1&lt;100,$CG$9*Supuestos!$C$44,IF(Supuestos!$D$3+EI1=100,$CG$9*Supuestos!$C$44,0))</f>
        <v>0</v>
      </c>
      <c r="HO114" s="1">
        <f>IF(Supuestos!$D$3+EJ1&lt;100,$CG$9*Supuestos!$C$44,IF(Supuestos!$D$3+EJ1=100,$CG$9*Supuestos!$C$44,0))</f>
        <v>0</v>
      </c>
      <c r="HP114" s="1">
        <f>IF(Supuestos!$D$3+EK1&lt;100,$CG$9*Supuestos!$C$44,IF(Supuestos!$D$3+EK1=100,$CG$9*Supuestos!$C$44,0))</f>
        <v>0</v>
      </c>
      <c r="HQ114" s="1">
        <f>IF(Supuestos!$D$3+EL1&lt;100,$CG$9*Supuestos!$C$44,IF(Supuestos!$D$3+EL1=100,$CG$9*Supuestos!$C$44,0))</f>
        <v>0</v>
      </c>
      <c r="HR114" s="1">
        <f>IF(Supuestos!$D$3+EM1&lt;100,$CG$9*Supuestos!$C$44,IF(Supuestos!$D$3+EM1=100,$CG$9*Supuestos!$C$44,0))</f>
        <v>0</v>
      </c>
      <c r="HS114" s="1">
        <f>IF(Supuestos!$D$3+EN1&lt;100,$CG$9*Supuestos!$C$44,IF(Supuestos!$D$3+EN1=100,$CG$9*Supuestos!$C$44,0))</f>
        <v>0</v>
      </c>
      <c r="HT114" s="1">
        <f>IF(Supuestos!$D$3+EO1&lt;100,$CG$9*Supuestos!$C$44,IF(Supuestos!$D$3+EO1=100,$CG$9*Supuestos!$C$44,0))</f>
        <v>0</v>
      </c>
      <c r="HU114" s="1">
        <f>IF(Supuestos!$D$3+EP1&lt;100,$CG$9*Supuestos!$C$44,IF(Supuestos!$D$3+EP1=100,$CG$9*Supuestos!$C$44,0))</f>
        <v>0</v>
      </c>
      <c r="HV114" s="1">
        <f>IF(Supuestos!$D$3+EQ1&lt;100,$CG$9*Supuestos!$C$44,IF(Supuestos!$D$3+EQ1=100,$CG$9*Supuestos!$C$44,0))</f>
        <v>0</v>
      </c>
      <c r="HW114" s="1">
        <f>IF(Supuestos!$D$3+ER1&lt;100,$CG$9*Supuestos!$C$44,IF(Supuestos!$D$3+ER1=100,$CG$9*Supuestos!$C$44,0))</f>
        <v>0</v>
      </c>
      <c r="HX114" s="1">
        <f>IF(Supuestos!$D$3+ES1&lt;100,$CG$9*Supuestos!$C$44,IF(Supuestos!$D$3+ES1=100,$CG$9*Supuestos!$C$44,0))</f>
        <v>0</v>
      </c>
      <c r="HY114" s="1">
        <f>IF(Supuestos!$D$3+ET1&lt;100,$CG$9*Supuestos!$C$44,IF(Supuestos!$D$3+ET1=100,$CG$9*Supuestos!$C$44,0))</f>
        <v>0</v>
      </c>
      <c r="HZ114" s="1">
        <f>IF(Supuestos!$D$3+EU1&lt;100,$CG$9*Supuestos!$C$44,IF(Supuestos!$D$3+EU1=100,$CG$9*Supuestos!$C$44,0))</f>
        <v>0</v>
      </c>
      <c r="IA114" s="1">
        <f>IF(Supuestos!$D$3+EV1&lt;100,$CG$9*Supuestos!$C$44,IF(Supuestos!$D$3+EV1=100,$CG$9*Supuestos!$C$44,0))</f>
        <v>0</v>
      </c>
      <c r="IB114" s="1">
        <f>IF(Supuestos!$D$3+EW1&lt;100,$CG$9*Supuestos!$C$44,IF(Supuestos!$D$3+EW1=100,$CG$9*Supuestos!$C$44,0))</f>
        <v>0</v>
      </c>
      <c r="IC114" s="1">
        <f>IF(Supuestos!$D$3+EX1&lt;100,$CG$9*Supuestos!$C$44,IF(Supuestos!$D$3+EX1=100,$CG$9*Supuestos!$C$44,0))</f>
        <v>0</v>
      </c>
      <c r="ID114" s="1">
        <f>IF(Supuestos!$D$3+EY1&lt;100,$CG$9*Supuestos!$C$44,IF(Supuestos!$D$3+EY1=100,$CG$9*Supuestos!$C$44,0))</f>
        <v>0</v>
      </c>
      <c r="IE114" s="1">
        <f>IF(Supuestos!$D$3+EZ1&lt;100,$CG$9*Supuestos!$C$44,IF(Supuestos!$D$3+EZ1=100,$CG$9*Supuestos!$C$44,0))</f>
        <v>0</v>
      </c>
      <c r="IF114" s="1">
        <f>IF(Supuestos!$D$3+FA1&lt;100,$CG$9*Supuestos!$C$44,IF(Supuestos!$D$3+FA1=100,$CG$9*Supuestos!$C$44,0))</f>
        <v>0</v>
      </c>
      <c r="IG114" s="1">
        <f>IF(Supuestos!$D$3+FB1&lt;100,$CG$9*Supuestos!$C$44,IF(Supuestos!$D$3+FB1=100,$CG$9*Supuestos!$C$44,0))</f>
        <v>0</v>
      </c>
      <c r="IH114" s="1">
        <f>IF(Supuestos!$D$3+FC1&lt;100,$CG$9*Supuestos!$C$44,IF(Supuestos!$D$3+FC1=100,$CG$9*Supuestos!$C$44,0))</f>
        <v>0</v>
      </c>
      <c r="II114" s="1">
        <f>IF(Supuestos!$D$3+FD1&lt;100,$CG$9*Supuestos!$C$44,IF(Supuestos!$D$3+FD1=100,$CG$9*Supuestos!$C$44,0))</f>
        <v>0</v>
      </c>
      <c r="IJ114" s="1">
        <f>IF(Supuestos!$D$3+FE1&lt;100,$CG$9*Supuestos!$C$44,IF(Supuestos!$D$3+FE1=100,$CG$9*Supuestos!$C$44,0))</f>
        <v>0</v>
      </c>
      <c r="IK114" s="1">
        <f>IF(Supuestos!$D$3+FF1&lt;100,$CG$9*Supuestos!$C$44,IF(Supuestos!$D$3+FF1=100,$CG$9*Supuestos!$C$44,0))</f>
        <v>0</v>
      </c>
      <c r="IL114" s="1">
        <f>IF(Supuestos!$D$3+FG1&lt;100,$CG$9*Supuestos!$C$44,IF(Supuestos!$D$3+FG1=100,$CG$9*Supuestos!$C$44,0))</f>
        <v>0</v>
      </c>
      <c r="IM114" s="1">
        <f>IF(Supuestos!$D$3+FH1&lt;100,$CG$9*Supuestos!$C$44,IF(Supuestos!$D$3+FH1=100,$CG$9*Supuestos!$C$44,0))</f>
        <v>0</v>
      </c>
      <c r="IN114" s="1">
        <f>IF(Supuestos!$D$3+FI1&lt;100,$CG$9*Supuestos!$C$44,IF(Supuestos!$D$3+FI1=100,$CG$9*Supuestos!$C$44,0))</f>
        <v>0</v>
      </c>
      <c r="IO114" s="1">
        <f>IF(Supuestos!$D$3+FJ1&lt;100,$CG$9*Supuestos!$C$44,IF(Supuestos!$D$3+FJ1=100,$CG$9*Supuestos!$C$44,0))</f>
        <v>0</v>
      </c>
      <c r="IP114" s="1">
        <f>IF(Supuestos!$D$3+FK1&lt;100,$CG$9*Supuestos!$C$44,IF(Supuestos!$D$3+FK1=100,$CG$9*Supuestos!$C$44,0))</f>
        <v>0</v>
      </c>
      <c r="IQ114" s="1">
        <f>IF(Supuestos!$D$3+FL1&lt;100,$CG$9*Supuestos!$C$44,IF(Supuestos!$D$3+FL1=100,$CG$9*Supuestos!$C$44,0))</f>
        <v>0</v>
      </c>
      <c r="IR114" s="1">
        <f>IF(Supuestos!$D$3+FM1&lt;100,$CG$9*Supuestos!$C$44,IF(Supuestos!$D$3+FM1=100,$CG$9*Supuestos!$C$44,0))</f>
        <v>0</v>
      </c>
      <c r="IS114" s="1">
        <f>IF(Supuestos!$D$3+FN1&lt;100,$CG$9*Supuestos!$C$44,IF(Supuestos!$D$3+FN1=100,$CG$9*Supuestos!$C$44,0))</f>
        <v>0</v>
      </c>
      <c r="IT114" s="1">
        <f>IF(Supuestos!$D$3+FO1&lt;100,$CG$9*Supuestos!$C$44,IF(Supuestos!$D$3+FO1=100,$CG$9*Supuestos!$C$44,0))</f>
        <v>0</v>
      </c>
      <c r="IU114" s="1">
        <f>IF(Supuestos!$D$3+FP1&lt;100,$CG$9*Supuestos!$C$44,IF(Supuestos!$D$3+FP1=100,$CG$9*Supuestos!$C$44,0))</f>
        <v>0</v>
      </c>
      <c r="IV114" s="1">
        <f>IF(Supuestos!$D$3+FQ1&lt;100,$CG$9*Supuestos!$C$44,IF(Supuestos!$D$3+FQ1=100,$CG$9*Supuestos!$C$44,0))</f>
        <v>0</v>
      </c>
      <c r="IW114" s="1">
        <f>IF(Supuestos!$D$3+FR1&lt;100,$CG$9*Supuestos!$C$44,IF(Supuestos!$D$3+FR1=100,$CG$9*Supuestos!$C$44,0))</f>
        <v>0</v>
      </c>
      <c r="IX114" s="1">
        <f>IF(Supuestos!$D$3+FS1&lt;100,$CG$9*Supuestos!$C$44,IF(Supuestos!$D$3+FS1=100,$CG$9*Supuestos!$C$44,0))</f>
        <v>0</v>
      </c>
      <c r="IY114" s="1">
        <f>IF(Supuestos!$D$3+FT1&lt;100,$CG$9*Supuestos!$C$44,IF(Supuestos!$D$3+FT1=100,$CG$9*Supuestos!$C$44,0))</f>
        <v>0</v>
      </c>
      <c r="IZ114" s="1">
        <f>IF(Supuestos!$D$3+FU1&lt;100,$CG$9*Supuestos!$C$44,IF(Supuestos!$D$3+FU1=100,$CG$9*Supuestos!$C$44,0))</f>
        <v>0</v>
      </c>
      <c r="JA114" s="1">
        <f>IF(Supuestos!$D$3+FV1&lt;100,$CG$9*Supuestos!$C$44,IF(Supuestos!$D$3+FV1=100,$CG$9*Supuestos!$C$44,0))</f>
        <v>0</v>
      </c>
      <c r="JB114" s="1">
        <f>IF(Supuestos!$D$3+FW1&lt;100,$CG$9*Supuestos!$C$44,IF(Supuestos!$D$3+FW1=100,$CG$9*Supuestos!$C$44,0))</f>
        <v>0</v>
      </c>
      <c r="JC114" s="1">
        <f>IF(Supuestos!$D$3+FX1&lt;100,$CG$9*Supuestos!$C$44,IF(Supuestos!$D$3+FX1=100,$CG$9*Supuestos!$C$44,0))</f>
        <v>0</v>
      </c>
      <c r="JD114" s="1">
        <f>IF(Supuestos!$D$3+FY1&lt;100,$CG$9*Supuestos!$C$44,IF(Supuestos!$D$3+FY1=100,$CG$9*Supuestos!$C$44,0))</f>
        <v>0</v>
      </c>
      <c r="JE114" s="1">
        <f>IF(Supuestos!$D$3+FZ1&lt;100,$CG$9*Supuestos!$C$44,IF(Supuestos!$D$3+FZ1=100,$CG$9*Supuestos!$C$44,0))</f>
        <v>0</v>
      </c>
      <c r="JF114" s="1">
        <f>IF(Supuestos!$D$3+GA1&lt;100,$CG$9*Supuestos!$C$44,IF(Supuestos!$D$3+GA1=100,$CG$9*Supuestos!$C$44,0))</f>
        <v>0</v>
      </c>
    </row>
    <row r="115" spans="1:294" x14ac:dyDescent="0.35">
      <c r="A115" s="128">
        <v>84</v>
      </c>
      <c r="CG115" s="129"/>
      <c r="CH115" s="1">
        <f>CH$9*Supuestos!$D$3*Supuestos!$C$44</f>
        <v>0</v>
      </c>
      <c r="CI115" s="1">
        <f>IF(Supuestos!$D$3+C1&lt;100,$CH$9*Supuestos!$C$44,IF(Supuestos!$D$3+C1=100,$CH$9*Supuestos!$C$44,0))</f>
        <v>0</v>
      </c>
      <c r="CJ115" s="1">
        <f>IF(Supuestos!$D$3+D1&lt;100,$CH$9*Supuestos!$C$44,IF(Supuestos!$D$3+D1=100,$CH$9*Supuestos!$C$44,0))</f>
        <v>0</v>
      </c>
      <c r="CK115" s="1">
        <f>IF(Supuestos!$D$3+E1&lt;100,$CH$9*Supuestos!$C$44,IF(Supuestos!$D$3+E1=100,$CH$9*Supuestos!$C$44,0))</f>
        <v>0</v>
      </c>
      <c r="CL115" s="1">
        <f>IF(Supuestos!$D$3+F1&lt;100,$CH$9*Supuestos!$C$44,IF(Supuestos!$D$3+F1=100,$CH$9*Supuestos!$C$44,0))</f>
        <v>0</v>
      </c>
      <c r="CM115" s="1">
        <f>IF(Supuestos!$D$3+G1&lt;100,$CH$9*Supuestos!$C$44,IF(Supuestos!$D$3+G1=100,$CH$9*Supuestos!$C$44,0))</f>
        <v>0</v>
      </c>
      <c r="CN115" s="1">
        <f>IF(Supuestos!$D$3+H1&lt;100,$CH$9*Supuestos!$C$44,IF(Supuestos!$D$3+H1=100,$CH$9*Supuestos!$C$44,0))</f>
        <v>0</v>
      </c>
      <c r="CO115" s="1">
        <f>IF(Supuestos!$D$3+I1&lt;100,$CH$9*Supuestos!$C$44,IF(Supuestos!$D$3+I1=100,$CH$9*Supuestos!$C$44,0))</f>
        <v>0</v>
      </c>
      <c r="CP115" s="1">
        <f>IF(Supuestos!$D$3+J1&lt;100,$CH$9*Supuestos!$C$44,IF(Supuestos!$D$3+J1=100,$CH$9*Supuestos!$C$44,0))</f>
        <v>0</v>
      </c>
      <c r="CQ115" s="1">
        <f>IF(Supuestos!$D$3+K1&lt;100,$CH$9*Supuestos!$C$44,IF(Supuestos!$D$3+K1=100,$CH$9*Supuestos!$C$44,0))</f>
        <v>0</v>
      </c>
      <c r="CR115" s="1">
        <f>IF(Supuestos!$D$3+L1&lt;100,$CH$9*Supuestos!$C$44,IF(Supuestos!$D$3+L1=100,$CH$9*Supuestos!$C$44,0))</f>
        <v>0</v>
      </c>
      <c r="CS115" s="1">
        <f>IF(Supuestos!$D$3+M1&lt;100,$CH$9*Supuestos!$C$44,IF(Supuestos!$D$3+M1=100,$CH$9*Supuestos!$C$44,0))</f>
        <v>0</v>
      </c>
      <c r="CT115" s="1">
        <f>IF(Supuestos!$D$3+N1&lt;100,$CH$9*Supuestos!$C$44,IF(Supuestos!$D$3+N1=100,$CH$9*Supuestos!$C$44,0))</f>
        <v>0</v>
      </c>
      <c r="CU115" s="1">
        <f>IF(Supuestos!$D$3+O1&lt;100,$CH$9*Supuestos!$C$44,IF(Supuestos!$D$3+O1=100,$CH$9*Supuestos!$C$44,0))</f>
        <v>0</v>
      </c>
      <c r="CV115" s="1">
        <f>IF(Supuestos!$D$3+P1&lt;100,$CH$9*Supuestos!$C$44,IF(Supuestos!$D$3+P1=100,$CH$9*Supuestos!$C$44,0))</f>
        <v>0</v>
      </c>
      <c r="CW115" s="1">
        <f>IF(Supuestos!$D$3+Q1&lt;100,$CH$9*Supuestos!$C$44,IF(Supuestos!$D$3+Q1=100,$CH$9*Supuestos!$C$44,0))</f>
        <v>0</v>
      </c>
      <c r="CX115" s="1">
        <f>IF(Supuestos!$D$3+R1&lt;100,$CH$9*Supuestos!$C$44,IF(Supuestos!$D$3+R1=100,$CH$9*Supuestos!$C$44,0))</f>
        <v>0</v>
      </c>
      <c r="EZ115" s="1">
        <f>IF(Supuestos!$D$3+BT1&lt;100,$CH$9*Supuestos!$C$44,IF(Supuestos!$D$3+BT1=100,$CH$9*Supuestos!$C$44,0))</f>
        <v>0</v>
      </c>
      <c r="FA115" s="1">
        <f>IF(Supuestos!$D$3+BU1&lt;100,$CH$9*Supuestos!$C$44,IF(Supuestos!$D$3+BU1=100,$CH$9*Supuestos!$C$44,0))</f>
        <v>0</v>
      </c>
      <c r="FB115" s="1">
        <f>IF(Supuestos!$D$3+BV1&lt;100,$CH$9*Supuestos!$C$44,IF(Supuestos!$D$3+BV1=100,$CH$9*Supuestos!$C$44,0))</f>
        <v>0</v>
      </c>
      <c r="FC115" s="1">
        <f>IF(Supuestos!$D$3+BW1&lt;100,$CH$9*Supuestos!$C$44,IF(Supuestos!$D$3+BW1=100,$CH$9*Supuestos!$C$44,0))</f>
        <v>0</v>
      </c>
      <c r="FD115" s="1">
        <f>IF(Supuestos!$D$3+BX1&lt;100,$CH$9*Supuestos!$C$44,IF(Supuestos!$D$3+BX1=100,$CH$9*Supuestos!$C$44,0))</f>
        <v>0</v>
      </c>
      <c r="FE115" s="1">
        <f>IF(Supuestos!$D$3+BY1&lt;100,$CH$9*Supuestos!$C$44,IF(Supuestos!$D$3+BY1=100,$CH$9*Supuestos!$C$44,0))</f>
        <v>0</v>
      </c>
      <c r="FF115" s="1">
        <f>IF(Supuestos!$D$3+BZ1&lt;100,$CH$9*Supuestos!$C$44,IF(Supuestos!$D$3+BZ1=100,$CH$9*Supuestos!$C$44,0))</f>
        <v>0</v>
      </c>
      <c r="FG115" s="1">
        <f>IF(Supuestos!$D$3+CA1&lt;100,$CH$9*Supuestos!$C$44,IF(Supuestos!$D$3+CA1=100,$CH$9*Supuestos!$C$44,0))</f>
        <v>0</v>
      </c>
      <c r="FH115" s="1">
        <f>IF(Supuestos!$D$3+CB1&lt;100,$CH$9*Supuestos!$C$44,IF(Supuestos!$D$3+CB1=100,$CH$9*Supuestos!$C$44,0))</f>
        <v>0</v>
      </c>
      <c r="FI115" s="1">
        <f>IF(Supuestos!$D$3+CC1&lt;100,$CH$9*Supuestos!$C$44,IF(Supuestos!$D$3+CC1=100,$CH$9*Supuestos!$C$44,0))</f>
        <v>0</v>
      </c>
      <c r="FJ115" s="1">
        <f>IF(Supuestos!$D$3+CD1&lt;100,$CH$9*Supuestos!$C$44,IF(Supuestos!$D$3+CD1=100,$CH$9*Supuestos!$C$44,0))</f>
        <v>0</v>
      </c>
      <c r="FK115" s="1">
        <f>IF(Supuestos!$D$3+CE1&lt;100,$CH$9*Supuestos!$C$44,IF(Supuestos!$D$3+CE1=100,$CH$9*Supuestos!$C$44,0))</f>
        <v>0</v>
      </c>
      <c r="FL115" s="1">
        <f>IF(Supuestos!$D$3+CF1&lt;100,$CH$9*Supuestos!$C$44,IF(Supuestos!$D$3+CF1=100,$CH$9*Supuestos!$C$44,0))</f>
        <v>0</v>
      </c>
      <c r="FM115" s="1">
        <f>IF(Supuestos!$D$3+CG1&lt;100,$CH$9*Supuestos!$C$44,IF(Supuestos!$D$3+CG1=100,$CH$9*Supuestos!$C$44,0))</f>
        <v>0</v>
      </c>
      <c r="FN115" s="1">
        <f>IF(Supuestos!$D$3+CH1&lt;100,$CH$9*Supuestos!$C$44,IF(Supuestos!$D$3+CH1=100,$CH$9*Supuestos!$C$44,0))</f>
        <v>0</v>
      </c>
      <c r="FO115" s="1">
        <f>IF(Supuestos!$D$3+CI1&lt;100,$CH$9*Supuestos!$C$44,IF(Supuestos!$D$3+CI1=100,$CH$9*Supuestos!$C$44,0))</f>
        <v>0</v>
      </c>
      <c r="FP115" s="1">
        <f>IF(Supuestos!$D$3+CJ1&lt;100,$CH$9*Supuestos!$C$44,IF(Supuestos!$D$3+CJ1=100,$CH$9*Supuestos!$C$44,0))</f>
        <v>0</v>
      </c>
      <c r="FQ115" s="1">
        <f>IF(Supuestos!$D$3+CK1&lt;100,$CH$9*Supuestos!$C$44,IF(Supuestos!$D$3+CK1=100,$CH$9*Supuestos!$C$44,0))</f>
        <v>0</v>
      </c>
      <c r="FR115" s="1">
        <f>IF(Supuestos!$D$3+CL1&lt;100,$CH$9*Supuestos!$C$44,IF(Supuestos!$D$3+CL1=100,$CH$9*Supuestos!$C$44,0))</f>
        <v>0</v>
      </c>
      <c r="FS115" s="1">
        <f>IF(Supuestos!$D$3+CM1&lt;100,$CH$9*Supuestos!$C$44,IF(Supuestos!$D$3+CM1=100,$CH$9*Supuestos!$C$44,0))</f>
        <v>0</v>
      </c>
      <c r="FT115" s="1">
        <f>IF(Supuestos!$D$3+CN1&lt;100,$CH$9*Supuestos!$C$44,IF(Supuestos!$D$3+CN1=100,$CH$9*Supuestos!$C$44,0))</f>
        <v>0</v>
      </c>
      <c r="FU115" s="1">
        <f>IF(Supuestos!$D$3+CO1&lt;100,$CH$9*Supuestos!$C$44,IF(Supuestos!$D$3+CO1=100,$CH$9*Supuestos!$C$44,0))</f>
        <v>0</v>
      </c>
      <c r="FV115" s="1">
        <f>IF(Supuestos!$D$3+CP1&lt;100,$CH$9*Supuestos!$C$44,IF(Supuestos!$D$3+CP1=100,$CH$9*Supuestos!$C$44,0))</f>
        <v>0</v>
      </c>
      <c r="FW115" s="1">
        <f>IF(Supuestos!$D$3+CQ1&lt;100,$CH$9*Supuestos!$C$44,IF(Supuestos!$D$3+CQ1=100,$CH$9*Supuestos!$C$44,0))</f>
        <v>0</v>
      </c>
      <c r="FX115" s="1">
        <f>IF(Supuestos!$D$3+CR1&lt;100,$CH$9*Supuestos!$C$44,IF(Supuestos!$D$3+CR1=100,$CH$9*Supuestos!$C$44,0))</f>
        <v>0</v>
      </c>
      <c r="FY115" s="1">
        <f>IF(Supuestos!$D$3+CS1&lt;100,$CH$9*Supuestos!$C$44,IF(Supuestos!$D$3+CS1=100,$CH$9*Supuestos!$C$44,0))</f>
        <v>0</v>
      </c>
      <c r="FZ115" s="1">
        <f>IF(Supuestos!$D$3+CT1&lt;100,$CH$9*Supuestos!$C$44,IF(Supuestos!$D$3+CT1=100,$CH$9*Supuestos!$C$44,0))</f>
        <v>0</v>
      </c>
      <c r="GA115" s="1">
        <f>IF(Supuestos!$D$3+CU1&lt;100,$CH$9*Supuestos!$C$44,IF(Supuestos!$D$3+CU1=100,$CH$9*Supuestos!$C$44,0))</f>
        <v>0</v>
      </c>
      <c r="GB115" s="1">
        <f>IF(Supuestos!$D$3+CV1&lt;100,$CH$9*Supuestos!$C$44,IF(Supuestos!$D$3+CV1=100,$CH$9*Supuestos!$C$44,0))</f>
        <v>0</v>
      </c>
      <c r="GC115" s="1">
        <f>IF(Supuestos!$D$3+CW1&lt;100,$CH$9*Supuestos!$C$44,IF(Supuestos!$D$3+CW1=100,$CH$9*Supuestos!$C$44,0))</f>
        <v>0</v>
      </c>
      <c r="GD115" s="1">
        <f>IF(Supuestos!$D$3+CX1&lt;100,$CH$9*Supuestos!$C$44,IF(Supuestos!$D$3+CX1=100,$CH$9*Supuestos!$C$44,0))</f>
        <v>0</v>
      </c>
      <c r="GE115" s="1">
        <f>IF(Supuestos!$D$3+CY1&lt;100,$CH$9*Supuestos!$C$44,IF(Supuestos!$D$3+CY1=100,$CH$9*Supuestos!$C$44,0))</f>
        <v>0</v>
      </c>
      <c r="GF115" s="1">
        <f>IF(Supuestos!$D$3+CZ1&lt;100,$CH$9*Supuestos!$C$44,IF(Supuestos!$D$3+CZ1=100,$CH$9*Supuestos!$C$44,0))</f>
        <v>0</v>
      </c>
      <c r="GG115" s="1">
        <f>IF(Supuestos!$D$3+DA1&lt;100,$CH$9*Supuestos!$C$44,IF(Supuestos!$D$3+DA1=100,$CH$9*Supuestos!$C$44,0))</f>
        <v>0</v>
      </c>
      <c r="GH115" s="1">
        <f>IF(Supuestos!$D$3+DB1&lt;100,$CH$9*Supuestos!$C$44,IF(Supuestos!$D$3+DB1=100,$CH$9*Supuestos!$C$44,0))</f>
        <v>0</v>
      </c>
      <c r="GI115" s="1">
        <f>IF(Supuestos!$D$3+DC1&lt;100,$CH$9*Supuestos!$C$44,IF(Supuestos!$D$3+DC1=100,$CH$9*Supuestos!$C$44,0))</f>
        <v>0</v>
      </c>
      <c r="GJ115" s="1">
        <f>IF(Supuestos!$D$3+DD1&lt;100,$CH$9*Supuestos!$C$44,IF(Supuestos!$D$3+DD1=100,$CH$9*Supuestos!$C$44,0))</f>
        <v>0</v>
      </c>
      <c r="GK115" s="1">
        <f>IF(Supuestos!$D$3+DE1&lt;100,$CH$9*Supuestos!$C$44,IF(Supuestos!$D$3+DE1=100,$CH$9*Supuestos!$C$44,0))</f>
        <v>0</v>
      </c>
      <c r="GL115" s="1">
        <f>IF(Supuestos!$D$3+DF1&lt;100,$CH$9*Supuestos!$C$44,IF(Supuestos!$D$3+DF1=100,$CH$9*Supuestos!$C$44,0))</f>
        <v>0</v>
      </c>
      <c r="GM115" s="1">
        <f>IF(Supuestos!$D$3+DG1&lt;100,$CH$9*Supuestos!$C$44,IF(Supuestos!$D$3+DG1=100,$CH$9*Supuestos!$C$44,0))</f>
        <v>0</v>
      </c>
      <c r="GN115" s="1">
        <f>IF(Supuestos!$D$3+DH1&lt;100,$CH$9*Supuestos!$C$44,IF(Supuestos!$D$3+DH1=100,$CH$9*Supuestos!$C$44,0))</f>
        <v>0</v>
      </c>
      <c r="GO115" s="1">
        <f>IF(Supuestos!$D$3+DI1&lt;100,$CH$9*Supuestos!$C$44,IF(Supuestos!$D$3+DI1=100,$CH$9*Supuestos!$C$44,0))</f>
        <v>0</v>
      </c>
      <c r="GP115" s="1">
        <f>IF(Supuestos!$D$3+DJ1&lt;100,$CH$9*Supuestos!$C$44,IF(Supuestos!$D$3+DJ1=100,$CH$9*Supuestos!$C$44,0))</f>
        <v>0</v>
      </c>
      <c r="GQ115" s="1">
        <f>IF(Supuestos!$D$3+DK1&lt;100,$CH$9*Supuestos!$C$44,IF(Supuestos!$D$3+DK1=100,$CH$9*Supuestos!$C$44,0))</f>
        <v>0</v>
      </c>
      <c r="GR115" s="1">
        <f>IF(Supuestos!$D$3+DL1&lt;100,$CH$9*Supuestos!$C$44,IF(Supuestos!$D$3+DL1=100,$CH$9*Supuestos!$C$44,0))</f>
        <v>0</v>
      </c>
      <c r="GS115" s="1">
        <f>IF(Supuestos!$D$3+DM1&lt;100,$CH$9*Supuestos!$C$44,IF(Supuestos!$D$3+DM1=100,$CH$9*Supuestos!$C$44,0))</f>
        <v>0</v>
      </c>
      <c r="GT115" s="1">
        <f>IF(Supuestos!$D$3+DN1&lt;100,$CH$9*Supuestos!$C$44,IF(Supuestos!$D$3+DN1=100,$CH$9*Supuestos!$C$44,0))</f>
        <v>0</v>
      </c>
      <c r="GU115" s="1">
        <f>IF(Supuestos!$D$3+DO1&lt;100,$CH$9*Supuestos!$C$44,IF(Supuestos!$D$3+DO1=100,$CH$9*Supuestos!$C$44,0))</f>
        <v>0</v>
      </c>
      <c r="GV115" s="1">
        <f>IF(Supuestos!$D$3+DP1&lt;100,$CH$9*Supuestos!$C$44,IF(Supuestos!$D$3+DP1=100,$CH$9*Supuestos!$C$44,0))</f>
        <v>0</v>
      </c>
      <c r="GW115" s="1">
        <f>IF(Supuestos!$D$3+DQ1&lt;100,$CH$9*Supuestos!$C$44,IF(Supuestos!$D$3+DQ1=100,$CH$9*Supuestos!$C$44,0))</f>
        <v>0</v>
      </c>
      <c r="GX115" s="1">
        <f>IF(Supuestos!$D$3+DR1&lt;100,$CH$9*Supuestos!$C$44,IF(Supuestos!$D$3+DR1=100,$CH$9*Supuestos!$C$44,0))</f>
        <v>0</v>
      </c>
      <c r="GY115" s="1">
        <f>IF(Supuestos!$D$3+DS1&lt;100,$CH$9*Supuestos!$C$44,IF(Supuestos!$D$3+DS1=100,$CH$9*Supuestos!$C$44,0))</f>
        <v>0</v>
      </c>
      <c r="GZ115" s="1">
        <f>IF(Supuestos!$D$3+DT1&lt;100,$CH$9*Supuestos!$C$44,IF(Supuestos!$D$3+DT1=100,$CH$9*Supuestos!$C$44,0))</f>
        <v>0</v>
      </c>
      <c r="HA115" s="1">
        <f>IF(Supuestos!$D$3+DU1&lt;100,$CH$9*Supuestos!$C$44,IF(Supuestos!$D$3+DU1=100,$CH$9*Supuestos!$C$44,0))</f>
        <v>0</v>
      </c>
      <c r="HB115" s="1">
        <f>IF(Supuestos!$D$3+DV1&lt;100,$CH$9*Supuestos!$C$44,IF(Supuestos!$D$3+DV1=100,$CH$9*Supuestos!$C$44,0))</f>
        <v>0</v>
      </c>
      <c r="HC115" s="1">
        <f>IF(Supuestos!$D$3+DW1&lt;100,$CH$9*Supuestos!$C$44,IF(Supuestos!$D$3+DW1=100,$CH$9*Supuestos!$C$44,0))</f>
        <v>0</v>
      </c>
      <c r="HD115" s="1">
        <f>IF(Supuestos!$D$3+DX1&lt;100,$CH$9*Supuestos!$C$44,IF(Supuestos!$D$3+DX1=100,$CH$9*Supuestos!$C$44,0))</f>
        <v>0</v>
      </c>
      <c r="HE115" s="1">
        <f>IF(Supuestos!$D$3+DY1&lt;100,$CH$9*Supuestos!$C$44,IF(Supuestos!$D$3+DY1=100,$CH$9*Supuestos!$C$44,0))</f>
        <v>0</v>
      </c>
      <c r="HF115" s="1">
        <f>IF(Supuestos!$D$3+DZ1&lt;100,$CH$9*Supuestos!$C$44,IF(Supuestos!$D$3+DZ1=100,$CH$9*Supuestos!$C$44,0))</f>
        <v>0</v>
      </c>
      <c r="HG115" s="1">
        <f>IF(Supuestos!$D$3+EA1&lt;100,$CH$9*Supuestos!$C$44,IF(Supuestos!$D$3+EA1=100,$CH$9*Supuestos!$C$44,0))</f>
        <v>0</v>
      </c>
      <c r="HH115" s="1">
        <f>IF(Supuestos!$D$3+EB1&lt;100,$CH$9*Supuestos!$C$44,IF(Supuestos!$D$3+EB1=100,$CH$9*Supuestos!$C$44,0))</f>
        <v>0</v>
      </c>
      <c r="HI115" s="1">
        <f>IF(Supuestos!$D$3+EC1&lt;100,$CH$9*Supuestos!$C$44,IF(Supuestos!$D$3+EC1=100,$CH$9*Supuestos!$C$44,0))</f>
        <v>0</v>
      </c>
      <c r="HJ115" s="1">
        <f>IF(Supuestos!$D$3+ED1&lt;100,$CH$9*Supuestos!$C$44,IF(Supuestos!$D$3+ED1=100,$CH$9*Supuestos!$C$44,0))</f>
        <v>0</v>
      </c>
      <c r="HK115" s="1">
        <f>IF(Supuestos!$D$3+EE1&lt;100,$CH$9*Supuestos!$C$44,IF(Supuestos!$D$3+EE1=100,$CH$9*Supuestos!$C$44,0))</f>
        <v>0</v>
      </c>
      <c r="HL115" s="1">
        <f>IF(Supuestos!$D$3+EF1&lt;100,$CH$9*Supuestos!$C$44,IF(Supuestos!$D$3+EF1=100,$CH$9*Supuestos!$C$44,0))</f>
        <v>0</v>
      </c>
      <c r="HM115" s="1">
        <f>IF(Supuestos!$D$3+EG1&lt;100,$CH$9*Supuestos!$C$44,IF(Supuestos!$D$3+EG1=100,$CH$9*Supuestos!$C$44,0))</f>
        <v>0</v>
      </c>
      <c r="HN115" s="1">
        <f>IF(Supuestos!$D$3+EH1&lt;100,$CH$9*Supuestos!$C$44,IF(Supuestos!$D$3+EH1=100,$CH$9*Supuestos!$C$44,0))</f>
        <v>0</v>
      </c>
      <c r="HO115" s="1">
        <f>IF(Supuestos!$D$3+EI1&lt;100,$CH$9*Supuestos!$C$44,IF(Supuestos!$D$3+EI1=100,$CH$9*Supuestos!$C$44,0))</f>
        <v>0</v>
      </c>
      <c r="HP115" s="1">
        <f>IF(Supuestos!$D$3+EJ1&lt;100,$CH$9*Supuestos!$C$44,IF(Supuestos!$D$3+EJ1=100,$CH$9*Supuestos!$C$44,0))</f>
        <v>0</v>
      </c>
      <c r="HQ115" s="1">
        <f>IF(Supuestos!$D$3+EK1&lt;100,$CH$9*Supuestos!$C$44,IF(Supuestos!$D$3+EK1=100,$CH$9*Supuestos!$C$44,0))</f>
        <v>0</v>
      </c>
      <c r="HR115" s="1">
        <f>IF(Supuestos!$D$3+EL1&lt;100,$CH$9*Supuestos!$C$44,IF(Supuestos!$D$3+EL1=100,$CH$9*Supuestos!$C$44,0))</f>
        <v>0</v>
      </c>
      <c r="HS115" s="1">
        <f>IF(Supuestos!$D$3+EM1&lt;100,$CH$9*Supuestos!$C$44,IF(Supuestos!$D$3+EM1=100,$CH$9*Supuestos!$C$44,0))</f>
        <v>0</v>
      </c>
      <c r="HT115" s="1">
        <f>IF(Supuestos!$D$3+EN1&lt;100,$CH$9*Supuestos!$C$44,IF(Supuestos!$D$3+EN1=100,$CH$9*Supuestos!$C$44,0))</f>
        <v>0</v>
      </c>
      <c r="HU115" s="1">
        <f>IF(Supuestos!$D$3+EO1&lt;100,$CH$9*Supuestos!$C$44,IF(Supuestos!$D$3+EO1=100,$CH$9*Supuestos!$C$44,0))</f>
        <v>0</v>
      </c>
      <c r="HV115" s="1">
        <f>IF(Supuestos!$D$3+EP1&lt;100,$CH$9*Supuestos!$C$44,IF(Supuestos!$D$3+EP1=100,$CH$9*Supuestos!$C$44,0))</f>
        <v>0</v>
      </c>
      <c r="HW115" s="1">
        <f>IF(Supuestos!$D$3+EQ1&lt;100,$CH$9*Supuestos!$C$44,IF(Supuestos!$D$3+EQ1=100,$CH$9*Supuestos!$C$44,0))</f>
        <v>0</v>
      </c>
      <c r="HX115" s="1">
        <f>IF(Supuestos!$D$3+ER1&lt;100,$CH$9*Supuestos!$C$44,IF(Supuestos!$D$3+ER1=100,$CH$9*Supuestos!$C$44,0))</f>
        <v>0</v>
      </c>
      <c r="HY115" s="1">
        <f>IF(Supuestos!$D$3+ES1&lt;100,$CH$9*Supuestos!$C$44,IF(Supuestos!$D$3+ES1=100,$CH$9*Supuestos!$C$44,0))</f>
        <v>0</v>
      </c>
      <c r="HZ115" s="1">
        <f>IF(Supuestos!$D$3+ET1&lt;100,$CH$9*Supuestos!$C$44,IF(Supuestos!$D$3+ET1=100,$CH$9*Supuestos!$C$44,0))</f>
        <v>0</v>
      </c>
      <c r="IA115" s="1">
        <f>IF(Supuestos!$D$3+EU1&lt;100,$CH$9*Supuestos!$C$44,IF(Supuestos!$D$3+EU1=100,$CH$9*Supuestos!$C$44,0))</f>
        <v>0</v>
      </c>
      <c r="IB115" s="1">
        <f>IF(Supuestos!$D$3+EV1&lt;100,$CH$9*Supuestos!$C$44,IF(Supuestos!$D$3+EV1=100,$CH$9*Supuestos!$C$44,0))</f>
        <v>0</v>
      </c>
      <c r="IC115" s="1">
        <f>IF(Supuestos!$D$3+EW1&lt;100,$CH$9*Supuestos!$C$44,IF(Supuestos!$D$3+EW1=100,$CH$9*Supuestos!$C$44,0))</f>
        <v>0</v>
      </c>
      <c r="ID115" s="1">
        <f>IF(Supuestos!$D$3+EX1&lt;100,$CH$9*Supuestos!$C$44,IF(Supuestos!$D$3+EX1=100,$CH$9*Supuestos!$C$44,0))</f>
        <v>0</v>
      </c>
      <c r="IE115" s="1">
        <f>IF(Supuestos!$D$3+EY1&lt;100,$CH$9*Supuestos!$C$44,IF(Supuestos!$D$3+EY1=100,$CH$9*Supuestos!$C$44,0))</f>
        <v>0</v>
      </c>
      <c r="IF115" s="1">
        <f>IF(Supuestos!$D$3+EZ1&lt;100,$CH$9*Supuestos!$C$44,IF(Supuestos!$D$3+EZ1=100,$CH$9*Supuestos!$C$44,0))</f>
        <v>0</v>
      </c>
      <c r="IG115" s="1">
        <f>IF(Supuestos!$D$3+FA1&lt;100,$CH$9*Supuestos!$C$44,IF(Supuestos!$D$3+FA1=100,$CH$9*Supuestos!$C$44,0))</f>
        <v>0</v>
      </c>
      <c r="IH115" s="1">
        <f>IF(Supuestos!$D$3+FB1&lt;100,$CH$9*Supuestos!$C$44,IF(Supuestos!$D$3+FB1=100,$CH$9*Supuestos!$C$44,0))</f>
        <v>0</v>
      </c>
      <c r="II115" s="1">
        <f>IF(Supuestos!$D$3+FC1&lt;100,$CH$9*Supuestos!$C$44,IF(Supuestos!$D$3+FC1=100,$CH$9*Supuestos!$C$44,0))</f>
        <v>0</v>
      </c>
      <c r="IJ115" s="1">
        <f>IF(Supuestos!$D$3+FD1&lt;100,$CH$9*Supuestos!$C$44,IF(Supuestos!$D$3+FD1=100,$CH$9*Supuestos!$C$44,0))</f>
        <v>0</v>
      </c>
      <c r="IK115" s="1">
        <f>IF(Supuestos!$D$3+FE1&lt;100,$CH$9*Supuestos!$C$44,IF(Supuestos!$D$3+FE1=100,$CH$9*Supuestos!$C$44,0))</f>
        <v>0</v>
      </c>
      <c r="IL115" s="1">
        <f>IF(Supuestos!$D$3+FF1&lt;100,$CH$9*Supuestos!$C$44,IF(Supuestos!$D$3+FF1=100,$CH$9*Supuestos!$C$44,0))</f>
        <v>0</v>
      </c>
      <c r="IM115" s="1">
        <f>IF(Supuestos!$D$3+FG1&lt;100,$CH$9*Supuestos!$C$44,IF(Supuestos!$D$3+FG1=100,$CH$9*Supuestos!$C$44,0))</f>
        <v>0</v>
      </c>
      <c r="IN115" s="1">
        <f>IF(Supuestos!$D$3+FH1&lt;100,$CH$9*Supuestos!$C$44,IF(Supuestos!$D$3+FH1=100,$CH$9*Supuestos!$C$44,0))</f>
        <v>0</v>
      </c>
      <c r="IO115" s="1">
        <f>IF(Supuestos!$D$3+FI1&lt;100,$CH$9*Supuestos!$C$44,IF(Supuestos!$D$3+FI1=100,$CH$9*Supuestos!$C$44,0))</f>
        <v>0</v>
      </c>
      <c r="IP115" s="1">
        <f>IF(Supuestos!$D$3+FJ1&lt;100,$CH$9*Supuestos!$C$44,IF(Supuestos!$D$3+FJ1=100,$CH$9*Supuestos!$C$44,0))</f>
        <v>0</v>
      </c>
      <c r="IQ115" s="1">
        <f>IF(Supuestos!$D$3+FK1&lt;100,$CH$9*Supuestos!$C$44,IF(Supuestos!$D$3+FK1=100,$CH$9*Supuestos!$C$44,0))</f>
        <v>0</v>
      </c>
      <c r="IR115" s="1">
        <f>IF(Supuestos!$D$3+FL1&lt;100,$CH$9*Supuestos!$C$44,IF(Supuestos!$D$3+FL1=100,$CH$9*Supuestos!$C$44,0))</f>
        <v>0</v>
      </c>
      <c r="IS115" s="1">
        <f>IF(Supuestos!$D$3+FM1&lt;100,$CH$9*Supuestos!$C$44,IF(Supuestos!$D$3+FM1=100,$CH$9*Supuestos!$C$44,0))</f>
        <v>0</v>
      </c>
      <c r="IT115" s="1">
        <f>IF(Supuestos!$D$3+FN1&lt;100,$CH$9*Supuestos!$C$44,IF(Supuestos!$D$3+FN1=100,$CH$9*Supuestos!$C$44,0))</f>
        <v>0</v>
      </c>
      <c r="IU115" s="1">
        <f>IF(Supuestos!$D$3+FO1&lt;100,$CH$9*Supuestos!$C$44,IF(Supuestos!$D$3+FO1=100,$CH$9*Supuestos!$C$44,0))</f>
        <v>0</v>
      </c>
      <c r="IV115" s="1">
        <f>IF(Supuestos!$D$3+FP1&lt;100,$CH$9*Supuestos!$C$44,IF(Supuestos!$D$3+FP1=100,$CH$9*Supuestos!$C$44,0))</f>
        <v>0</v>
      </c>
      <c r="IW115" s="1">
        <f>IF(Supuestos!$D$3+FQ1&lt;100,$CH$9*Supuestos!$C$44,IF(Supuestos!$D$3+FQ1=100,$CH$9*Supuestos!$C$44,0))</f>
        <v>0</v>
      </c>
      <c r="IX115" s="1">
        <f>IF(Supuestos!$D$3+FR1&lt;100,$CH$9*Supuestos!$C$44,IF(Supuestos!$D$3+FR1=100,$CH$9*Supuestos!$C$44,0))</f>
        <v>0</v>
      </c>
      <c r="IY115" s="1">
        <f>IF(Supuestos!$D$3+FS1&lt;100,$CH$9*Supuestos!$C$44,IF(Supuestos!$D$3+FS1=100,$CH$9*Supuestos!$C$44,0))</f>
        <v>0</v>
      </c>
      <c r="IZ115" s="1">
        <f>IF(Supuestos!$D$3+FT1&lt;100,$CH$9*Supuestos!$C$44,IF(Supuestos!$D$3+FT1=100,$CH$9*Supuestos!$C$44,0))</f>
        <v>0</v>
      </c>
      <c r="JA115" s="1">
        <f>IF(Supuestos!$D$3+FU1&lt;100,$CH$9*Supuestos!$C$44,IF(Supuestos!$D$3+FU1=100,$CH$9*Supuestos!$C$44,0))</f>
        <v>0</v>
      </c>
      <c r="JB115" s="1">
        <f>IF(Supuestos!$D$3+FV1&lt;100,$CH$9*Supuestos!$C$44,IF(Supuestos!$D$3+FV1=100,$CH$9*Supuestos!$C$44,0))</f>
        <v>0</v>
      </c>
      <c r="JC115" s="1">
        <f>IF(Supuestos!$D$3+FW1&lt;100,$CH$9*Supuestos!$C$44,IF(Supuestos!$D$3+FW1=100,$CH$9*Supuestos!$C$44,0))</f>
        <v>0</v>
      </c>
      <c r="JD115" s="1">
        <f>IF(Supuestos!$D$3+FX1&lt;100,$CH$9*Supuestos!$C$44,IF(Supuestos!$D$3+FX1=100,$CH$9*Supuestos!$C$44,0))</f>
        <v>0</v>
      </c>
      <c r="JE115" s="1">
        <f>IF(Supuestos!$D$3+FY1&lt;100,$CH$9*Supuestos!$C$44,IF(Supuestos!$D$3+FY1=100,$CH$9*Supuestos!$C$44,0))</f>
        <v>0</v>
      </c>
      <c r="JF115" s="1">
        <f>IF(Supuestos!$D$3+FZ1&lt;100,$CH$9*Supuestos!$C$44,IF(Supuestos!$D$3+FZ1=100,$CH$9*Supuestos!$C$44,0))</f>
        <v>0</v>
      </c>
      <c r="JG115" s="1">
        <f>IF(Supuestos!$D$3+GA1&lt;100,$CH$9*Supuestos!$C$44,IF(Supuestos!$D$3+GA1=100,$CH$9*Supuestos!$C$44,0))</f>
        <v>0</v>
      </c>
      <c r="JH115" s="1">
        <f>IF(Supuestos!$D$3+GB1&lt;100,$CH$9*Supuestos!$C$44,IF(Supuestos!$D$3+GB1=100,$CH$9*Supuestos!$C$44,0))</f>
        <v>0</v>
      </c>
    </row>
    <row r="116" spans="1:294" x14ac:dyDescent="0.35">
      <c r="A116" s="128">
        <v>85</v>
      </c>
      <c r="CH116" s="129"/>
      <c r="CI116" s="1">
        <f>CI$9*Supuestos!$D$3*Supuestos!$C$44</f>
        <v>0</v>
      </c>
      <c r="CJ116" s="1">
        <f>IF(Supuestos!$D$3+C1&lt;100,$CI$9*Supuestos!$C$44,IF(Supuestos!$D$3+C1=100,$CI$9*Supuestos!$C$44,0))</f>
        <v>0</v>
      </c>
      <c r="CK116" s="1">
        <f>IF(Supuestos!$D$3+D1&lt;100,$CI$9*Supuestos!$C$44,IF(Supuestos!$D$3+D1=100,$CI$9*Supuestos!$C$44,0))</f>
        <v>0</v>
      </c>
      <c r="CL116" s="1">
        <f>IF(Supuestos!$D$3+E1&lt;100,$CI$9*Supuestos!$C$44,IF(Supuestos!$D$3+E1=100,$CI$9*Supuestos!$C$44,0))</f>
        <v>0</v>
      </c>
      <c r="CM116" s="1">
        <f>IF(Supuestos!$D$3+F1&lt;100,$CI$9*Supuestos!$C$44,IF(Supuestos!$D$3+F1=100,$CI$9*Supuestos!$C$44,0))</f>
        <v>0</v>
      </c>
      <c r="CN116" s="1">
        <f>IF(Supuestos!$D$3+G1&lt;100,$CI$9*Supuestos!$C$44,IF(Supuestos!$D$3+G1=100,$CI$9*Supuestos!$C$44,0))</f>
        <v>0</v>
      </c>
      <c r="CO116" s="1">
        <f>IF(Supuestos!$D$3+H1&lt;100,$CI$9*Supuestos!$C$44,IF(Supuestos!$D$3+H1=100,$CI$9*Supuestos!$C$44,0))</f>
        <v>0</v>
      </c>
      <c r="CP116" s="1">
        <f>IF(Supuestos!$D$3+I1&lt;100,$CI$9*Supuestos!$C$44,IF(Supuestos!$D$3+I1=100,$CI$9*Supuestos!$C$44,0))</f>
        <v>0</v>
      </c>
      <c r="CQ116" s="1">
        <f>IF(Supuestos!$D$3+J1&lt;100,$CI$9*Supuestos!$C$44,IF(Supuestos!$D$3+J1=100,$CI$9*Supuestos!$C$44,0))</f>
        <v>0</v>
      </c>
      <c r="CR116" s="1">
        <f>IF(Supuestos!$D$3+K1&lt;100,$CI$9*Supuestos!$C$44,IF(Supuestos!$D$3+K1=100,$CI$9*Supuestos!$C$44,0))</f>
        <v>0</v>
      </c>
      <c r="CS116" s="1">
        <f>IF(Supuestos!$D$3+L1&lt;100,$CI$9*Supuestos!$C$44,IF(Supuestos!$D$3+L1=100,$CI$9*Supuestos!$C$44,0))</f>
        <v>0</v>
      </c>
      <c r="CT116" s="1">
        <f>IF(Supuestos!$D$3+M1&lt;100,$CI$9*Supuestos!$C$44,IF(Supuestos!$D$3+M1=100,$CI$9*Supuestos!$C$44,0))</f>
        <v>0</v>
      </c>
      <c r="CU116" s="1">
        <f>IF(Supuestos!$D$3+N1&lt;100,$CI$9*Supuestos!$C$44,IF(Supuestos!$D$3+N1=100,$CI$9*Supuestos!$C$44,0))</f>
        <v>0</v>
      </c>
      <c r="CV116" s="1">
        <f>IF(Supuestos!$D$3+O1&lt;100,$CI$9*Supuestos!$C$44,IF(Supuestos!$D$3+O1=100,$CI$9*Supuestos!$C$44,0))</f>
        <v>0</v>
      </c>
      <c r="CW116" s="1">
        <f>IF(Supuestos!$D$3+P1&lt;100,$CI$9*Supuestos!$C$44,IF(Supuestos!$D$3+P1=100,$CI$9*Supuestos!$C$44,0))</f>
        <v>0</v>
      </c>
      <c r="CX116" s="1">
        <f>IF(Supuestos!$D$3+Q1&lt;100,$CI$9*Supuestos!$C$44,IF(Supuestos!$D$3+Q1=100,$CI$9*Supuestos!$C$44,0))</f>
        <v>0</v>
      </c>
      <c r="EZ116" s="1">
        <f>IF(Supuestos!$D$3+BS1&lt;100,$CI$9*Supuestos!$C$44,IF(Supuestos!$D$3+BS1=100,$CI$9*Supuestos!$C$44,0))</f>
        <v>0</v>
      </c>
      <c r="FA116" s="1">
        <f>IF(Supuestos!$D$3+BT1&lt;100,$CI$9*Supuestos!$C$44,IF(Supuestos!$D$3+BT1=100,$CI$9*Supuestos!$C$44,0))</f>
        <v>0</v>
      </c>
      <c r="FB116" s="1">
        <f>IF(Supuestos!$D$3+BU1&lt;100,$CI$9*Supuestos!$C$44,IF(Supuestos!$D$3+BU1=100,$CI$9*Supuestos!$C$44,0))</f>
        <v>0</v>
      </c>
      <c r="FC116" s="1">
        <f>IF(Supuestos!$D$3+BV1&lt;100,$CI$9*Supuestos!$C$44,IF(Supuestos!$D$3+BV1=100,$CI$9*Supuestos!$C$44,0))</f>
        <v>0</v>
      </c>
      <c r="FD116" s="1">
        <f>IF(Supuestos!$D$3+BW1&lt;100,$CI$9*Supuestos!$C$44,IF(Supuestos!$D$3+BW1=100,$CI$9*Supuestos!$C$44,0))</f>
        <v>0</v>
      </c>
      <c r="FE116" s="1">
        <f>IF(Supuestos!$D$3+BX1&lt;100,$CI$9*Supuestos!$C$44,IF(Supuestos!$D$3+BX1=100,$CI$9*Supuestos!$C$44,0))</f>
        <v>0</v>
      </c>
      <c r="FF116" s="1">
        <f>IF(Supuestos!$D$3+BY1&lt;100,$CI$9*Supuestos!$C$44,IF(Supuestos!$D$3+BY1=100,$CI$9*Supuestos!$C$44,0))</f>
        <v>0</v>
      </c>
      <c r="FG116" s="1">
        <f>IF(Supuestos!$D$3+BZ1&lt;100,$CI$9*Supuestos!$C$44,IF(Supuestos!$D$3+BZ1=100,$CI$9*Supuestos!$C$44,0))</f>
        <v>0</v>
      </c>
      <c r="FH116" s="1">
        <f>IF(Supuestos!$D$3+CA1&lt;100,$CI$9*Supuestos!$C$44,IF(Supuestos!$D$3+CA1=100,$CI$9*Supuestos!$C$44,0))</f>
        <v>0</v>
      </c>
      <c r="FI116" s="1">
        <f>IF(Supuestos!$D$3+CB1&lt;100,$CI$9*Supuestos!$C$44,IF(Supuestos!$D$3+CB1=100,$CI$9*Supuestos!$C$44,0))</f>
        <v>0</v>
      </c>
      <c r="FJ116" s="1">
        <f>IF(Supuestos!$D$3+CC1&lt;100,$CI$9*Supuestos!$C$44,IF(Supuestos!$D$3+CC1=100,$CI$9*Supuestos!$C$44,0))</f>
        <v>0</v>
      </c>
      <c r="FK116" s="1">
        <f>IF(Supuestos!$D$3+CD1&lt;100,$CI$9*Supuestos!$C$44,IF(Supuestos!$D$3+CD1=100,$CI$9*Supuestos!$C$44,0))</f>
        <v>0</v>
      </c>
      <c r="FL116" s="1">
        <f>IF(Supuestos!$D$3+CE1&lt;100,$CI$9*Supuestos!$C$44,IF(Supuestos!$D$3+CE1=100,$CI$9*Supuestos!$C$44,0))</f>
        <v>0</v>
      </c>
      <c r="FM116" s="1">
        <f>IF(Supuestos!$D$3+CF1&lt;100,$CI$9*Supuestos!$C$44,IF(Supuestos!$D$3+CF1=100,$CI$9*Supuestos!$C$44,0))</f>
        <v>0</v>
      </c>
      <c r="FN116" s="1">
        <f>IF(Supuestos!$D$3+CG1&lt;100,$CI$9*Supuestos!$C$44,IF(Supuestos!$D$3+CG1=100,$CI$9*Supuestos!$C$44,0))</f>
        <v>0</v>
      </c>
      <c r="FO116" s="1">
        <f>IF(Supuestos!$D$3+CH1&lt;100,$CI$9*Supuestos!$C$44,IF(Supuestos!$D$3+CH1=100,$CI$9*Supuestos!$C$44,0))</f>
        <v>0</v>
      </c>
      <c r="FP116" s="1">
        <f>IF(Supuestos!$D$3+CI1&lt;100,$CI$9*Supuestos!$C$44,IF(Supuestos!$D$3+CI1=100,$CI$9*Supuestos!$C$44,0))</f>
        <v>0</v>
      </c>
      <c r="FQ116" s="1">
        <f>IF(Supuestos!$D$3+CJ1&lt;100,$CI$9*Supuestos!$C$44,IF(Supuestos!$D$3+CJ1=100,$CI$9*Supuestos!$C$44,0))</f>
        <v>0</v>
      </c>
      <c r="FR116" s="1">
        <f>IF(Supuestos!$D$3+CK1&lt;100,$CI$9*Supuestos!$C$44,IF(Supuestos!$D$3+CK1=100,$CI$9*Supuestos!$C$44,0))</f>
        <v>0</v>
      </c>
      <c r="FS116" s="1">
        <f>IF(Supuestos!$D$3+CL1&lt;100,$CI$9*Supuestos!$C$44,IF(Supuestos!$D$3+CL1=100,$CI$9*Supuestos!$C$44,0))</f>
        <v>0</v>
      </c>
      <c r="FT116" s="1">
        <f>IF(Supuestos!$D$3+CM1&lt;100,$CI$9*Supuestos!$C$44,IF(Supuestos!$D$3+CM1=100,$CI$9*Supuestos!$C$44,0))</f>
        <v>0</v>
      </c>
      <c r="FU116" s="1">
        <f>IF(Supuestos!$D$3+CN1&lt;100,$CI$9*Supuestos!$C$44,IF(Supuestos!$D$3+CN1=100,$CI$9*Supuestos!$C$44,0))</f>
        <v>0</v>
      </c>
      <c r="FV116" s="1">
        <f>IF(Supuestos!$D$3+CO1&lt;100,$CI$9*Supuestos!$C$44,IF(Supuestos!$D$3+CO1=100,$CI$9*Supuestos!$C$44,0))</f>
        <v>0</v>
      </c>
      <c r="FW116" s="1">
        <f>IF(Supuestos!$D$3+CP1&lt;100,$CI$9*Supuestos!$C$44,IF(Supuestos!$D$3+CP1=100,$CI$9*Supuestos!$C$44,0))</f>
        <v>0</v>
      </c>
      <c r="FX116" s="1">
        <f>IF(Supuestos!$D$3+CQ1&lt;100,$CI$9*Supuestos!$C$44,IF(Supuestos!$D$3+CQ1=100,$CI$9*Supuestos!$C$44,0))</f>
        <v>0</v>
      </c>
      <c r="FY116" s="1">
        <f>IF(Supuestos!$D$3+CR1&lt;100,$CI$9*Supuestos!$C$44,IF(Supuestos!$D$3+CR1=100,$CI$9*Supuestos!$C$44,0))</f>
        <v>0</v>
      </c>
      <c r="FZ116" s="1">
        <f>IF(Supuestos!$D$3+CS1&lt;100,$CI$9*Supuestos!$C$44,IF(Supuestos!$D$3+CS1=100,$CI$9*Supuestos!$C$44,0))</f>
        <v>0</v>
      </c>
      <c r="GA116" s="1">
        <f>IF(Supuestos!$D$3+CT1&lt;100,$CI$9*Supuestos!$C$44,IF(Supuestos!$D$3+CT1=100,$CI$9*Supuestos!$C$44,0))</f>
        <v>0</v>
      </c>
      <c r="GB116" s="1">
        <f>IF(Supuestos!$D$3+CU1&lt;100,$CI$9*Supuestos!$C$44,IF(Supuestos!$D$3+CU1=100,$CI$9*Supuestos!$C$44,0))</f>
        <v>0</v>
      </c>
      <c r="GC116" s="1">
        <f>IF(Supuestos!$D$3+CV1&lt;100,$CI$9*Supuestos!$C$44,IF(Supuestos!$D$3+CV1=100,$CI$9*Supuestos!$C$44,0))</f>
        <v>0</v>
      </c>
      <c r="GD116" s="1">
        <f>IF(Supuestos!$D$3+CW1&lt;100,$CI$9*Supuestos!$C$44,IF(Supuestos!$D$3+CW1=100,$CI$9*Supuestos!$C$44,0))</f>
        <v>0</v>
      </c>
      <c r="GE116" s="1">
        <f>IF(Supuestos!$D$3+CX1&lt;100,$CI$9*Supuestos!$C$44,IF(Supuestos!$D$3+CX1=100,$CI$9*Supuestos!$C$44,0))</f>
        <v>0</v>
      </c>
      <c r="GF116" s="1">
        <f>IF(Supuestos!$D$3+CY1&lt;100,$CI$9*Supuestos!$C$44,IF(Supuestos!$D$3+CY1=100,$CI$9*Supuestos!$C$44,0))</f>
        <v>0</v>
      </c>
      <c r="GG116" s="1">
        <f>IF(Supuestos!$D$3+CZ1&lt;100,$CI$9*Supuestos!$C$44,IF(Supuestos!$D$3+CZ1=100,$CI$9*Supuestos!$C$44,0))</f>
        <v>0</v>
      </c>
      <c r="GH116" s="1">
        <f>IF(Supuestos!$D$3+DA1&lt;100,$CI$9*Supuestos!$C$44,IF(Supuestos!$D$3+DA1=100,$CI$9*Supuestos!$C$44,0))</f>
        <v>0</v>
      </c>
      <c r="GI116" s="1">
        <f>IF(Supuestos!$D$3+DB1&lt;100,$CI$9*Supuestos!$C$44,IF(Supuestos!$D$3+DB1=100,$CI$9*Supuestos!$C$44,0))</f>
        <v>0</v>
      </c>
      <c r="GJ116" s="1">
        <f>IF(Supuestos!$D$3+DC1&lt;100,$CI$9*Supuestos!$C$44,IF(Supuestos!$D$3+DC1=100,$CI$9*Supuestos!$C$44,0))</f>
        <v>0</v>
      </c>
      <c r="GK116" s="1">
        <f>IF(Supuestos!$D$3+DD1&lt;100,$CI$9*Supuestos!$C$44,IF(Supuestos!$D$3+DD1=100,$CI$9*Supuestos!$C$44,0))</f>
        <v>0</v>
      </c>
      <c r="GL116" s="1">
        <f>IF(Supuestos!$D$3+DE1&lt;100,$CI$9*Supuestos!$C$44,IF(Supuestos!$D$3+DE1=100,$CI$9*Supuestos!$C$44,0))</f>
        <v>0</v>
      </c>
      <c r="GM116" s="1">
        <f>IF(Supuestos!$D$3+DF1&lt;100,$CI$9*Supuestos!$C$44,IF(Supuestos!$D$3+DF1=100,$CI$9*Supuestos!$C$44,0))</f>
        <v>0</v>
      </c>
      <c r="GN116" s="1">
        <f>IF(Supuestos!$D$3+DG1&lt;100,$CI$9*Supuestos!$C$44,IF(Supuestos!$D$3+DG1=100,$CI$9*Supuestos!$C$44,0))</f>
        <v>0</v>
      </c>
      <c r="GO116" s="1">
        <f>IF(Supuestos!$D$3+DH1&lt;100,$CI$9*Supuestos!$C$44,IF(Supuestos!$D$3+DH1=100,$CI$9*Supuestos!$C$44,0))</f>
        <v>0</v>
      </c>
      <c r="GP116" s="1">
        <f>IF(Supuestos!$D$3+DI1&lt;100,$CI$9*Supuestos!$C$44,IF(Supuestos!$D$3+DI1=100,$CI$9*Supuestos!$C$44,0))</f>
        <v>0</v>
      </c>
      <c r="GQ116" s="1">
        <f>IF(Supuestos!$D$3+DJ1&lt;100,$CI$9*Supuestos!$C$44,IF(Supuestos!$D$3+DJ1=100,$CI$9*Supuestos!$C$44,0))</f>
        <v>0</v>
      </c>
      <c r="GR116" s="1">
        <f>IF(Supuestos!$D$3+DK1&lt;100,$CI$9*Supuestos!$C$44,IF(Supuestos!$D$3+DK1=100,$CI$9*Supuestos!$C$44,0))</f>
        <v>0</v>
      </c>
      <c r="GS116" s="1">
        <f>IF(Supuestos!$D$3+DL1&lt;100,$CI$9*Supuestos!$C$44,IF(Supuestos!$D$3+DL1=100,$CI$9*Supuestos!$C$44,0))</f>
        <v>0</v>
      </c>
      <c r="GT116" s="1">
        <f>IF(Supuestos!$D$3+DM1&lt;100,$CI$9*Supuestos!$C$44,IF(Supuestos!$D$3+DM1=100,$CI$9*Supuestos!$C$44,0))</f>
        <v>0</v>
      </c>
      <c r="GU116" s="1">
        <f>IF(Supuestos!$D$3+DN1&lt;100,$CI$9*Supuestos!$C$44,IF(Supuestos!$D$3+DN1=100,$CI$9*Supuestos!$C$44,0))</f>
        <v>0</v>
      </c>
      <c r="GV116" s="1">
        <f>IF(Supuestos!$D$3+DO1&lt;100,$CI$9*Supuestos!$C$44,IF(Supuestos!$D$3+DO1=100,$CI$9*Supuestos!$C$44,0))</f>
        <v>0</v>
      </c>
      <c r="GW116" s="1">
        <f>IF(Supuestos!$D$3+DP1&lt;100,$CI$9*Supuestos!$C$44,IF(Supuestos!$D$3+DP1=100,$CI$9*Supuestos!$C$44,0))</f>
        <v>0</v>
      </c>
      <c r="GX116" s="1">
        <f>IF(Supuestos!$D$3+DQ1&lt;100,$CI$9*Supuestos!$C$44,IF(Supuestos!$D$3+DQ1=100,$CI$9*Supuestos!$C$44,0))</f>
        <v>0</v>
      </c>
      <c r="GY116" s="1">
        <f>IF(Supuestos!$D$3+DR1&lt;100,$CI$9*Supuestos!$C$44,IF(Supuestos!$D$3+DR1=100,$CI$9*Supuestos!$C$44,0))</f>
        <v>0</v>
      </c>
      <c r="GZ116" s="1">
        <f>IF(Supuestos!$D$3+DS1&lt;100,$CI$9*Supuestos!$C$44,IF(Supuestos!$D$3+DS1=100,$CI$9*Supuestos!$C$44,0))</f>
        <v>0</v>
      </c>
      <c r="HA116" s="1">
        <f>IF(Supuestos!$D$3+DT1&lt;100,$CI$9*Supuestos!$C$44,IF(Supuestos!$D$3+DT1=100,$CI$9*Supuestos!$C$44,0))</f>
        <v>0</v>
      </c>
      <c r="HB116" s="1">
        <f>IF(Supuestos!$D$3+DU1&lt;100,$CI$9*Supuestos!$C$44,IF(Supuestos!$D$3+DU1=100,$CI$9*Supuestos!$C$44,0))</f>
        <v>0</v>
      </c>
      <c r="HC116" s="1">
        <f>IF(Supuestos!$D$3+DV1&lt;100,$CI$9*Supuestos!$C$44,IF(Supuestos!$D$3+DV1=100,$CI$9*Supuestos!$C$44,0))</f>
        <v>0</v>
      </c>
      <c r="HD116" s="1">
        <f>IF(Supuestos!$D$3+DW1&lt;100,$CI$9*Supuestos!$C$44,IF(Supuestos!$D$3+DW1=100,$CI$9*Supuestos!$C$44,0))</f>
        <v>0</v>
      </c>
      <c r="HE116" s="1">
        <f>IF(Supuestos!$D$3+DX1&lt;100,$CI$9*Supuestos!$C$44,IF(Supuestos!$D$3+DX1=100,$CI$9*Supuestos!$C$44,0))</f>
        <v>0</v>
      </c>
      <c r="HF116" s="1">
        <f>IF(Supuestos!$D$3+DY1&lt;100,$CI$9*Supuestos!$C$44,IF(Supuestos!$D$3+DY1=100,$CI$9*Supuestos!$C$44,0))</f>
        <v>0</v>
      </c>
      <c r="HG116" s="1">
        <f>IF(Supuestos!$D$3+DZ1&lt;100,$CI$9*Supuestos!$C$44,IF(Supuestos!$D$3+DZ1=100,$CI$9*Supuestos!$C$44,0))</f>
        <v>0</v>
      </c>
      <c r="HH116" s="1">
        <f>IF(Supuestos!$D$3+EA1&lt;100,$CI$9*Supuestos!$C$44,IF(Supuestos!$D$3+EA1=100,$CI$9*Supuestos!$C$44,0))</f>
        <v>0</v>
      </c>
      <c r="HI116" s="1">
        <f>IF(Supuestos!$D$3+EB1&lt;100,$CI$9*Supuestos!$C$44,IF(Supuestos!$D$3+EB1=100,$CI$9*Supuestos!$C$44,0))</f>
        <v>0</v>
      </c>
      <c r="HJ116" s="1">
        <f>IF(Supuestos!$D$3+EC1&lt;100,$CI$9*Supuestos!$C$44,IF(Supuestos!$D$3+EC1=100,$CI$9*Supuestos!$C$44,0))</f>
        <v>0</v>
      </c>
      <c r="HK116" s="1">
        <f>IF(Supuestos!$D$3+ED1&lt;100,$CI$9*Supuestos!$C$44,IF(Supuestos!$D$3+ED1=100,$CI$9*Supuestos!$C$44,0))</f>
        <v>0</v>
      </c>
      <c r="HL116" s="1">
        <f>IF(Supuestos!$D$3+EE1&lt;100,$CI$9*Supuestos!$C$44,IF(Supuestos!$D$3+EE1=100,$CI$9*Supuestos!$C$44,0))</f>
        <v>0</v>
      </c>
      <c r="HM116" s="1">
        <f>IF(Supuestos!$D$3+EF1&lt;100,$CI$9*Supuestos!$C$44,IF(Supuestos!$D$3+EF1=100,$CI$9*Supuestos!$C$44,0))</f>
        <v>0</v>
      </c>
      <c r="HN116" s="1">
        <f>IF(Supuestos!$D$3+EG1&lt;100,$CI$9*Supuestos!$C$44,IF(Supuestos!$D$3+EG1=100,$CI$9*Supuestos!$C$44,0))</f>
        <v>0</v>
      </c>
      <c r="HO116" s="1">
        <f>IF(Supuestos!$D$3+EH1&lt;100,$CI$9*Supuestos!$C$44,IF(Supuestos!$D$3+EH1=100,$CI$9*Supuestos!$C$44,0))</f>
        <v>0</v>
      </c>
      <c r="HP116" s="1">
        <f>IF(Supuestos!$D$3+EI1&lt;100,$CI$9*Supuestos!$C$44,IF(Supuestos!$D$3+EI1=100,$CI$9*Supuestos!$C$44,0))</f>
        <v>0</v>
      </c>
      <c r="HQ116" s="1">
        <f>IF(Supuestos!$D$3+EJ1&lt;100,$CI$9*Supuestos!$C$44,IF(Supuestos!$D$3+EJ1=100,$CI$9*Supuestos!$C$44,0))</f>
        <v>0</v>
      </c>
      <c r="HR116" s="1">
        <f>IF(Supuestos!$D$3+EK1&lt;100,$CI$9*Supuestos!$C$44,IF(Supuestos!$D$3+EK1=100,$CI$9*Supuestos!$C$44,0))</f>
        <v>0</v>
      </c>
      <c r="HS116" s="1">
        <f>IF(Supuestos!$D$3+EL1&lt;100,$CI$9*Supuestos!$C$44,IF(Supuestos!$D$3+EL1=100,$CI$9*Supuestos!$C$44,0))</f>
        <v>0</v>
      </c>
      <c r="HT116" s="1">
        <f>IF(Supuestos!$D$3+EM1&lt;100,$CI$9*Supuestos!$C$44,IF(Supuestos!$D$3+EM1=100,$CI$9*Supuestos!$C$44,0))</f>
        <v>0</v>
      </c>
      <c r="HU116" s="1">
        <f>IF(Supuestos!$D$3+EN1&lt;100,$CI$9*Supuestos!$C$44,IF(Supuestos!$D$3+EN1=100,$CI$9*Supuestos!$C$44,0))</f>
        <v>0</v>
      </c>
      <c r="HV116" s="1">
        <f>IF(Supuestos!$D$3+EO1&lt;100,$CI$9*Supuestos!$C$44,IF(Supuestos!$D$3+EO1=100,$CI$9*Supuestos!$C$44,0))</f>
        <v>0</v>
      </c>
      <c r="HW116" s="1">
        <f>IF(Supuestos!$D$3+EP1&lt;100,$CI$9*Supuestos!$C$44,IF(Supuestos!$D$3+EP1=100,$CI$9*Supuestos!$C$44,0))</f>
        <v>0</v>
      </c>
      <c r="HX116" s="1">
        <f>IF(Supuestos!$D$3+EQ1&lt;100,$CI$9*Supuestos!$C$44,IF(Supuestos!$D$3+EQ1=100,$CI$9*Supuestos!$C$44,0))</f>
        <v>0</v>
      </c>
      <c r="HY116" s="1">
        <f>IF(Supuestos!$D$3+ER1&lt;100,$CI$9*Supuestos!$C$44,IF(Supuestos!$D$3+ER1=100,$CI$9*Supuestos!$C$44,0))</f>
        <v>0</v>
      </c>
      <c r="HZ116" s="1">
        <f>IF(Supuestos!$D$3+ES1&lt;100,$CI$9*Supuestos!$C$44,IF(Supuestos!$D$3+ES1=100,$CI$9*Supuestos!$C$44,0))</f>
        <v>0</v>
      </c>
      <c r="IA116" s="1">
        <f>IF(Supuestos!$D$3+ET1&lt;100,$CI$9*Supuestos!$C$44,IF(Supuestos!$D$3+ET1=100,$CI$9*Supuestos!$C$44,0))</f>
        <v>0</v>
      </c>
      <c r="IB116" s="1">
        <f>IF(Supuestos!$D$3+EU1&lt;100,$CI$9*Supuestos!$C$44,IF(Supuestos!$D$3+EU1=100,$CI$9*Supuestos!$C$44,0))</f>
        <v>0</v>
      </c>
      <c r="IC116" s="1">
        <f>IF(Supuestos!$D$3+EV1&lt;100,$CI$9*Supuestos!$C$44,IF(Supuestos!$D$3+EV1=100,$CI$9*Supuestos!$C$44,0))</f>
        <v>0</v>
      </c>
      <c r="ID116" s="1">
        <f>IF(Supuestos!$D$3+EW1&lt;100,$CI$9*Supuestos!$C$44,IF(Supuestos!$D$3+EW1=100,$CI$9*Supuestos!$C$44,0))</f>
        <v>0</v>
      </c>
      <c r="IE116" s="1">
        <f>IF(Supuestos!$D$3+EX1&lt;100,$CI$9*Supuestos!$C$44,IF(Supuestos!$D$3+EX1=100,$CI$9*Supuestos!$C$44,0))</f>
        <v>0</v>
      </c>
      <c r="IF116" s="1">
        <f>IF(Supuestos!$D$3+EY1&lt;100,$CI$9*Supuestos!$C$44,IF(Supuestos!$D$3+EY1=100,$CI$9*Supuestos!$C$44,0))</f>
        <v>0</v>
      </c>
      <c r="IG116" s="1">
        <f>IF(Supuestos!$D$3+EZ1&lt;100,$CI$9*Supuestos!$C$44,IF(Supuestos!$D$3+EZ1=100,$CI$9*Supuestos!$C$44,0))</f>
        <v>0</v>
      </c>
      <c r="IH116" s="1">
        <f>IF(Supuestos!$D$3+FA1&lt;100,$CI$9*Supuestos!$C$44,IF(Supuestos!$D$3+FA1=100,$CI$9*Supuestos!$C$44,0))</f>
        <v>0</v>
      </c>
      <c r="II116" s="1">
        <f>IF(Supuestos!$D$3+FB1&lt;100,$CI$9*Supuestos!$C$44,IF(Supuestos!$D$3+FB1=100,$CI$9*Supuestos!$C$44,0))</f>
        <v>0</v>
      </c>
      <c r="IJ116" s="1">
        <f>IF(Supuestos!$D$3+FC1&lt;100,$CI$9*Supuestos!$C$44,IF(Supuestos!$D$3+FC1=100,$CI$9*Supuestos!$C$44,0))</f>
        <v>0</v>
      </c>
      <c r="IK116" s="1">
        <f>IF(Supuestos!$D$3+FD1&lt;100,$CI$9*Supuestos!$C$44,IF(Supuestos!$D$3+FD1=100,$CI$9*Supuestos!$C$44,0))</f>
        <v>0</v>
      </c>
      <c r="IL116" s="1">
        <f>IF(Supuestos!$D$3+FE1&lt;100,$CI$9*Supuestos!$C$44,IF(Supuestos!$D$3+FE1=100,$CI$9*Supuestos!$C$44,0))</f>
        <v>0</v>
      </c>
      <c r="IM116" s="1">
        <f>IF(Supuestos!$D$3+FF1&lt;100,$CI$9*Supuestos!$C$44,IF(Supuestos!$D$3+FF1=100,$CI$9*Supuestos!$C$44,0))</f>
        <v>0</v>
      </c>
      <c r="IN116" s="1">
        <f>IF(Supuestos!$D$3+FG1&lt;100,$CI$9*Supuestos!$C$44,IF(Supuestos!$D$3+FG1=100,$CI$9*Supuestos!$C$44,0))</f>
        <v>0</v>
      </c>
      <c r="IO116" s="1">
        <f>IF(Supuestos!$D$3+FH1&lt;100,$CI$9*Supuestos!$C$44,IF(Supuestos!$D$3+FH1=100,$CI$9*Supuestos!$C$44,0))</f>
        <v>0</v>
      </c>
      <c r="IP116" s="1">
        <f>IF(Supuestos!$D$3+FI1&lt;100,$CI$9*Supuestos!$C$44,IF(Supuestos!$D$3+FI1=100,$CI$9*Supuestos!$C$44,0))</f>
        <v>0</v>
      </c>
      <c r="IQ116" s="1">
        <f>IF(Supuestos!$D$3+FJ1&lt;100,$CI$9*Supuestos!$C$44,IF(Supuestos!$D$3+FJ1=100,$CI$9*Supuestos!$C$44,0))</f>
        <v>0</v>
      </c>
      <c r="IR116" s="1">
        <f>IF(Supuestos!$D$3+FK1&lt;100,$CI$9*Supuestos!$C$44,IF(Supuestos!$D$3+FK1=100,$CI$9*Supuestos!$C$44,0))</f>
        <v>0</v>
      </c>
      <c r="IS116" s="1">
        <f>IF(Supuestos!$D$3+FL1&lt;100,$CI$9*Supuestos!$C$44,IF(Supuestos!$D$3+FL1=100,$CI$9*Supuestos!$C$44,0))</f>
        <v>0</v>
      </c>
      <c r="IT116" s="1">
        <f>IF(Supuestos!$D$3+FM1&lt;100,$CI$9*Supuestos!$C$44,IF(Supuestos!$D$3+FM1=100,$CI$9*Supuestos!$C$44,0))</f>
        <v>0</v>
      </c>
      <c r="IU116" s="1">
        <f>IF(Supuestos!$D$3+FN1&lt;100,$CI$9*Supuestos!$C$44,IF(Supuestos!$D$3+FN1=100,$CI$9*Supuestos!$C$44,0))</f>
        <v>0</v>
      </c>
      <c r="IV116" s="1">
        <f>IF(Supuestos!$D$3+FO1&lt;100,$CI$9*Supuestos!$C$44,IF(Supuestos!$D$3+FO1=100,$CI$9*Supuestos!$C$44,0))</f>
        <v>0</v>
      </c>
      <c r="IW116" s="1">
        <f>IF(Supuestos!$D$3+FP1&lt;100,$CI$9*Supuestos!$C$44,IF(Supuestos!$D$3+FP1=100,$CI$9*Supuestos!$C$44,0))</f>
        <v>0</v>
      </c>
      <c r="IX116" s="1">
        <f>IF(Supuestos!$D$3+FQ1&lt;100,$CI$9*Supuestos!$C$44,IF(Supuestos!$D$3+FQ1=100,$CI$9*Supuestos!$C$44,0))</f>
        <v>0</v>
      </c>
      <c r="IY116" s="1">
        <f>IF(Supuestos!$D$3+FR1&lt;100,$CI$9*Supuestos!$C$44,IF(Supuestos!$D$3+FR1=100,$CI$9*Supuestos!$C$44,0))</f>
        <v>0</v>
      </c>
      <c r="IZ116" s="1">
        <f>IF(Supuestos!$D$3+FS1&lt;100,$CI$9*Supuestos!$C$44,IF(Supuestos!$D$3+FS1=100,$CI$9*Supuestos!$C$44,0))</f>
        <v>0</v>
      </c>
      <c r="JA116" s="1">
        <f>IF(Supuestos!$D$3+FT1&lt;100,$CI$9*Supuestos!$C$44,IF(Supuestos!$D$3+FT1=100,$CI$9*Supuestos!$C$44,0))</f>
        <v>0</v>
      </c>
      <c r="JB116" s="1">
        <f>IF(Supuestos!$D$3+FU1&lt;100,$CI$9*Supuestos!$C$44,IF(Supuestos!$D$3+FU1=100,$CI$9*Supuestos!$C$44,0))</f>
        <v>0</v>
      </c>
      <c r="JC116" s="1">
        <f>IF(Supuestos!$D$3+FV1&lt;100,$CI$9*Supuestos!$C$44,IF(Supuestos!$D$3+FV1=100,$CI$9*Supuestos!$C$44,0))</f>
        <v>0</v>
      </c>
      <c r="JD116" s="1">
        <f>IF(Supuestos!$D$3+FW1&lt;100,$CI$9*Supuestos!$C$44,IF(Supuestos!$D$3+FW1=100,$CI$9*Supuestos!$C$44,0))</f>
        <v>0</v>
      </c>
      <c r="JE116" s="1">
        <f>IF(Supuestos!$D$3+FX1&lt;100,$CI$9*Supuestos!$C$44,IF(Supuestos!$D$3+FX1=100,$CI$9*Supuestos!$C$44,0))</f>
        <v>0</v>
      </c>
      <c r="JF116" s="1">
        <f>IF(Supuestos!$D$3+FY1&lt;100,$CI$9*Supuestos!$C$44,IF(Supuestos!$D$3+FY1=100,$CI$9*Supuestos!$C$44,0))</f>
        <v>0</v>
      </c>
      <c r="JG116" s="1">
        <f>IF(Supuestos!$D$3+FZ1&lt;100,$CI$9*Supuestos!$C$44,IF(Supuestos!$D$3+FZ1=100,$CI$9*Supuestos!$C$44,0))</f>
        <v>0</v>
      </c>
      <c r="JH116" s="1">
        <f>IF(Supuestos!$D$3+GA1&lt;100,$CI$9*Supuestos!$C$44,IF(Supuestos!$D$3+GA1=100,$CI$9*Supuestos!$C$44,0))</f>
        <v>0</v>
      </c>
      <c r="JI116" s="1">
        <f>IF(Supuestos!$D$3+GB1&lt;100,$CI$9*Supuestos!$C$44,IF(Supuestos!$D$3+GB1=100,$CI$9*Supuestos!$C$44,0))</f>
        <v>0</v>
      </c>
      <c r="JJ116" s="1">
        <f>IF(Supuestos!$D$3+GC1&lt;100,$CI$9*Supuestos!$C$44,IF(Supuestos!$D$3+GC1=100,$CI$9*Supuestos!$C$44,0))</f>
        <v>0</v>
      </c>
    </row>
    <row r="117" spans="1:294" x14ac:dyDescent="0.35">
      <c r="A117" s="128">
        <v>86</v>
      </c>
      <c r="CI117" s="129"/>
      <c r="CJ117" s="1">
        <f>CJ$9*Supuestos!$D$3*Supuestos!$C$44</f>
        <v>0</v>
      </c>
      <c r="CK117" s="1">
        <f>IF(Supuestos!$D$3+C1&lt;100,$CJ$9*Supuestos!$C$44,IF(Supuestos!$D$3+C1=100,$CJ$9*Supuestos!$C$44,0))</f>
        <v>0</v>
      </c>
      <c r="CL117" s="1">
        <f>IF(Supuestos!$D$3+D1&lt;100,$CJ$9*Supuestos!$C$44,IF(Supuestos!$D$3+D1=100,$CJ$9*Supuestos!$C$44,0))</f>
        <v>0</v>
      </c>
      <c r="CM117" s="1">
        <f>IF(Supuestos!$D$3+E1&lt;100,$CJ$9*Supuestos!$C$44,IF(Supuestos!$D$3+E1=100,$CJ$9*Supuestos!$C$44,0))</f>
        <v>0</v>
      </c>
      <c r="CN117" s="1">
        <f>IF(Supuestos!$D$3+F1&lt;100,$CJ$9*Supuestos!$C$44,IF(Supuestos!$D$3+F1=100,$CJ$9*Supuestos!$C$44,0))</f>
        <v>0</v>
      </c>
      <c r="CO117" s="1">
        <f>IF(Supuestos!$D$3+G1&lt;100,$CJ$9*Supuestos!$C$44,IF(Supuestos!$D$3+G1=100,$CJ$9*Supuestos!$C$44,0))</f>
        <v>0</v>
      </c>
      <c r="CP117" s="1">
        <f>IF(Supuestos!$D$3+H1&lt;100,$CJ$9*Supuestos!$C$44,IF(Supuestos!$D$3+H1=100,$CJ$9*Supuestos!$C$44,0))</f>
        <v>0</v>
      </c>
      <c r="CQ117" s="1">
        <f>IF(Supuestos!$D$3+I1&lt;100,$CJ$9*Supuestos!$C$44,IF(Supuestos!$D$3+I1=100,$CJ$9*Supuestos!$C$44,0))</f>
        <v>0</v>
      </c>
      <c r="CR117" s="1">
        <f>IF(Supuestos!$D$3+J1&lt;100,$CJ$9*Supuestos!$C$44,IF(Supuestos!$D$3+J1=100,$CJ$9*Supuestos!$C$44,0))</f>
        <v>0</v>
      </c>
      <c r="CS117" s="1">
        <f>IF(Supuestos!$D$3+K1&lt;100,$CJ$9*Supuestos!$C$44,IF(Supuestos!$D$3+K1=100,$CJ$9*Supuestos!$C$44,0))</f>
        <v>0</v>
      </c>
      <c r="CT117" s="1">
        <f>IF(Supuestos!$D$3+L1&lt;100,$CJ$9*Supuestos!$C$44,IF(Supuestos!$D$3+L1=100,$CJ$9*Supuestos!$C$44,0))</f>
        <v>0</v>
      </c>
      <c r="CU117" s="1">
        <f>IF(Supuestos!$D$3+M1&lt;100,$CJ$9*Supuestos!$C$44,IF(Supuestos!$D$3+M1=100,$CJ$9*Supuestos!$C$44,0))</f>
        <v>0</v>
      </c>
      <c r="CV117" s="1">
        <f>IF(Supuestos!$D$3+N1&lt;100,$CJ$9*Supuestos!$C$44,IF(Supuestos!$D$3+N1=100,$CJ$9*Supuestos!$C$44,0))</f>
        <v>0</v>
      </c>
      <c r="CW117" s="1">
        <f>IF(Supuestos!$D$3+O1&lt;100,$CJ$9*Supuestos!$C$44,IF(Supuestos!$D$3+O1=100,$CJ$9*Supuestos!$C$44,0))</f>
        <v>0</v>
      </c>
      <c r="CX117" s="1">
        <f>IF(Supuestos!$D$3+P1&lt;100,$CJ$9*Supuestos!$C$44,IF(Supuestos!$D$3+P1=100,$CJ$9*Supuestos!$C$44,0))</f>
        <v>0</v>
      </c>
      <c r="EZ117" s="1">
        <f>IF(Supuestos!$D$3+BR1&lt;100,$CJ$9*Supuestos!$C$44,IF(Supuestos!$D$3+BR1=100,$CJ$9*Supuestos!$C$44,0))</f>
        <v>0</v>
      </c>
      <c r="FA117" s="1">
        <f>IF(Supuestos!$D$3+BS1&lt;100,$CJ$9*Supuestos!$C$44,IF(Supuestos!$D$3+BS1=100,$CJ$9*Supuestos!$C$44,0))</f>
        <v>0</v>
      </c>
      <c r="FB117" s="1">
        <f>IF(Supuestos!$D$3+BT1&lt;100,$CJ$9*Supuestos!$C$44,IF(Supuestos!$D$3+BT1=100,$CJ$9*Supuestos!$C$44,0))</f>
        <v>0</v>
      </c>
      <c r="FC117" s="1">
        <f>IF(Supuestos!$D$3+BU1&lt;100,$CJ$9*Supuestos!$C$44,IF(Supuestos!$D$3+BU1=100,$CJ$9*Supuestos!$C$44,0))</f>
        <v>0</v>
      </c>
      <c r="FD117" s="1">
        <f>IF(Supuestos!$D$3+BV1&lt;100,$CJ$9*Supuestos!$C$44,IF(Supuestos!$D$3+BV1=100,$CJ$9*Supuestos!$C$44,0))</f>
        <v>0</v>
      </c>
      <c r="FE117" s="1">
        <f>IF(Supuestos!$D$3+BW1&lt;100,$CJ$9*Supuestos!$C$44,IF(Supuestos!$D$3+BW1=100,$CJ$9*Supuestos!$C$44,0))</f>
        <v>0</v>
      </c>
      <c r="FF117" s="1">
        <f>IF(Supuestos!$D$3+BX1&lt;100,$CJ$9*Supuestos!$C$44,IF(Supuestos!$D$3+BX1=100,$CJ$9*Supuestos!$C$44,0))</f>
        <v>0</v>
      </c>
      <c r="FG117" s="1">
        <f>IF(Supuestos!$D$3+BY1&lt;100,$CJ$9*Supuestos!$C$44,IF(Supuestos!$D$3+BY1=100,$CJ$9*Supuestos!$C$44,0))</f>
        <v>0</v>
      </c>
      <c r="FH117" s="1">
        <f>IF(Supuestos!$D$3+BZ1&lt;100,$CJ$9*Supuestos!$C$44,IF(Supuestos!$D$3+BZ1=100,$CJ$9*Supuestos!$C$44,0))</f>
        <v>0</v>
      </c>
      <c r="FI117" s="1">
        <f>IF(Supuestos!$D$3+CA1&lt;100,$CJ$9*Supuestos!$C$44,IF(Supuestos!$D$3+CA1=100,$CJ$9*Supuestos!$C$44,0))</f>
        <v>0</v>
      </c>
      <c r="FJ117" s="1">
        <f>IF(Supuestos!$D$3+CB1&lt;100,$CJ$9*Supuestos!$C$44,IF(Supuestos!$D$3+CB1=100,$CJ$9*Supuestos!$C$44,0))</f>
        <v>0</v>
      </c>
      <c r="FK117" s="1">
        <f>IF(Supuestos!$D$3+CC1&lt;100,$CJ$9*Supuestos!$C$44,IF(Supuestos!$D$3+CC1=100,$CJ$9*Supuestos!$C$44,0))</f>
        <v>0</v>
      </c>
      <c r="FL117" s="1">
        <f>IF(Supuestos!$D$3+CD1&lt;100,$CJ$9*Supuestos!$C$44,IF(Supuestos!$D$3+CD1=100,$CJ$9*Supuestos!$C$44,0))</f>
        <v>0</v>
      </c>
      <c r="FM117" s="1">
        <f>IF(Supuestos!$D$3+CE1&lt;100,$CJ$9*Supuestos!$C$44,IF(Supuestos!$D$3+CE1=100,$CJ$9*Supuestos!$C$44,0))</f>
        <v>0</v>
      </c>
      <c r="FN117" s="1">
        <f>IF(Supuestos!$D$3+CF1&lt;100,$CJ$9*Supuestos!$C$44,IF(Supuestos!$D$3+CF1=100,$CJ$9*Supuestos!$C$44,0))</f>
        <v>0</v>
      </c>
      <c r="FO117" s="1">
        <f>IF(Supuestos!$D$3+CG1&lt;100,$CJ$9*Supuestos!$C$44,IF(Supuestos!$D$3+CG1=100,$CJ$9*Supuestos!$C$44,0))</f>
        <v>0</v>
      </c>
      <c r="FP117" s="1">
        <f>IF(Supuestos!$D$3+CH1&lt;100,$CJ$9*Supuestos!$C$44,IF(Supuestos!$D$3+CH1=100,$CJ$9*Supuestos!$C$44,0))</f>
        <v>0</v>
      </c>
      <c r="FQ117" s="1">
        <f>IF(Supuestos!$D$3+CI1&lt;100,$CJ$9*Supuestos!$C$44,IF(Supuestos!$D$3+CI1=100,$CJ$9*Supuestos!$C$44,0))</f>
        <v>0</v>
      </c>
      <c r="FR117" s="1">
        <f>IF(Supuestos!$D$3+CJ1&lt;100,$CJ$9*Supuestos!$C$44,IF(Supuestos!$D$3+CJ1=100,$CJ$9*Supuestos!$C$44,0))</f>
        <v>0</v>
      </c>
      <c r="FS117" s="1">
        <f>IF(Supuestos!$D$3+CK1&lt;100,$CJ$9*Supuestos!$C$44,IF(Supuestos!$D$3+CK1=100,$CJ$9*Supuestos!$C$44,0))</f>
        <v>0</v>
      </c>
      <c r="FT117" s="1">
        <f>IF(Supuestos!$D$3+CL1&lt;100,$CJ$9*Supuestos!$C$44,IF(Supuestos!$D$3+CL1=100,$CJ$9*Supuestos!$C$44,0))</f>
        <v>0</v>
      </c>
      <c r="FU117" s="1">
        <f>IF(Supuestos!$D$3+CM1&lt;100,$CJ$9*Supuestos!$C$44,IF(Supuestos!$D$3+CM1=100,$CJ$9*Supuestos!$C$44,0))</f>
        <v>0</v>
      </c>
      <c r="FV117" s="1">
        <f>IF(Supuestos!$D$3+CN1&lt;100,$CJ$9*Supuestos!$C$44,IF(Supuestos!$D$3+CN1=100,$CJ$9*Supuestos!$C$44,0))</f>
        <v>0</v>
      </c>
      <c r="FW117" s="1">
        <f>IF(Supuestos!$D$3+CO1&lt;100,$CJ$9*Supuestos!$C$44,IF(Supuestos!$D$3+CO1=100,$CJ$9*Supuestos!$C$44,0))</f>
        <v>0</v>
      </c>
      <c r="FX117" s="1">
        <f>IF(Supuestos!$D$3+CP1&lt;100,$CJ$9*Supuestos!$C$44,IF(Supuestos!$D$3+CP1=100,$CJ$9*Supuestos!$C$44,0))</f>
        <v>0</v>
      </c>
      <c r="FY117" s="1">
        <f>IF(Supuestos!$D$3+CQ1&lt;100,$CJ$9*Supuestos!$C$44,IF(Supuestos!$D$3+CQ1=100,$CJ$9*Supuestos!$C$44,0))</f>
        <v>0</v>
      </c>
      <c r="FZ117" s="1">
        <f>IF(Supuestos!$D$3+CR1&lt;100,$CJ$9*Supuestos!$C$44,IF(Supuestos!$D$3+CR1=100,$CJ$9*Supuestos!$C$44,0))</f>
        <v>0</v>
      </c>
      <c r="GA117" s="1">
        <f>IF(Supuestos!$D$3+CS1&lt;100,$CJ$9*Supuestos!$C$44,IF(Supuestos!$D$3+CS1=100,$CJ$9*Supuestos!$C$44,0))</f>
        <v>0</v>
      </c>
      <c r="GB117" s="1">
        <f>IF(Supuestos!$D$3+CT1&lt;100,$CJ$9*Supuestos!$C$44,IF(Supuestos!$D$3+CT1=100,$CJ$9*Supuestos!$C$44,0))</f>
        <v>0</v>
      </c>
      <c r="GC117" s="1">
        <f>IF(Supuestos!$D$3+CU1&lt;100,$CJ$9*Supuestos!$C$44,IF(Supuestos!$D$3+CU1=100,$CJ$9*Supuestos!$C$44,0))</f>
        <v>0</v>
      </c>
      <c r="GD117" s="1">
        <f>IF(Supuestos!$D$3+CV1&lt;100,$CJ$9*Supuestos!$C$44,IF(Supuestos!$D$3+CV1=100,$CJ$9*Supuestos!$C$44,0))</f>
        <v>0</v>
      </c>
      <c r="GE117" s="1">
        <f>IF(Supuestos!$D$3+CW1&lt;100,$CJ$9*Supuestos!$C$44,IF(Supuestos!$D$3+CW1=100,$CJ$9*Supuestos!$C$44,0))</f>
        <v>0</v>
      </c>
      <c r="GF117" s="1">
        <f>IF(Supuestos!$D$3+CX1&lt;100,$CJ$9*Supuestos!$C$44,IF(Supuestos!$D$3+CX1=100,$CJ$9*Supuestos!$C$44,0))</f>
        <v>0</v>
      </c>
      <c r="GG117" s="1">
        <f>IF(Supuestos!$D$3+CY1&lt;100,$CJ$9*Supuestos!$C$44,IF(Supuestos!$D$3+CY1=100,$CJ$9*Supuestos!$C$44,0))</f>
        <v>0</v>
      </c>
      <c r="GH117" s="1">
        <f>IF(Supuestos!$D$3+CZ1&lt;100,$CJ$9*Supuestos!$C$44,IF(Supuestos!$D$3+CZ1=100,$CJ$9*Supuestos!$C$44,0))</f>
        <v>0</v>
      </c>
      <c r="GI117" s="1">
        <f>IF(Supuestos!$D$3+DA1&lt;100,$CJ$9*Supuestos!$C$44,IF(Supuestos!$D$3+DA1=100,$CJ$9*Supuestos!$C$44,0))</f>
        <v>0</v>
      </c>
      <c r="GJ117" s="1">
        <f>IF(Supuestos!$D$3+DB1&lt;100,$CJ$9*Supuestos!$C$44,IF(Supuestos!$D$3+DB1=100,$CJ$9*Supuestos!$C$44,0))</f>
        <v>0</v>
      </c>
      <c r="GK117" s="1">
        <f>IF(Supuestos!$D$3+DC1&lt;100,$CJ$9*Supuestos!$C$44,IF(Supuestos!$D$3+DC1=100,$CJ$9*Supuestos!$C$44,0))</f>
        <v>0</v>
      </c>
      <c r="GL117" s="1">
        <f>IF(Supuestos!$D$3+DD1&lt;100,$CJ$9*Supuestos!$C$44,IF(Supuestos!$D$3+DD1=100,$CJ$9*Supuestos!$C$44,0))</f>
        <v>0</v>
      </c>
      <c r="GM117" s="1">
        <f>IF(Supuestos!$D$3+DE1&lt;100,$CJ$9*Supuestos!$C$44,IF(Supuestos!$D$3+DE1=100,$CJ$9*Supuestos!$C$44,0))</f>
        <v>0</v>
      </c>
      <c r="GN117" s="1">
        <f>IF(Supuestos!$D$3+DF1&lt;100,$CJ$9*Supuestos!$C$44,IF(Supuestos!$D$3+DF1=100,$CJ$9*Supuestos!$C$44,0))</f>
        <v>0</v>
      </c>
      <c r="GO117" s="1">
        <f>IF(Supuestos!$D$3+DG1&lt;100,$CJ$9*Supuestos!$C$44,IF(Supuestos!$D$3+DG1=100,$CJ$9*Supuestos!$C$44,0))</f>
        <v>0</v>
      </c>
      <c r="GP117" s="1">
        <f>IF(Supuestos!$D$3+DH1&lt;100,$CJ$9*Supuestos!$C$44,IF(Supuestos!$D$3+DH1=100,$CJ$9*Supuestos!$C$44,0))</f>
        <v>0</v>
      </c>
      <c r="GQ117" s="1">
        <f>IF(Supuestos!$D$3+DI1&lt;100,$CJ$9*Supuestos!$C$44,IF(Supuestos!$D$3+DI1=100,$CJ$9*Supuestos!$C$44,0))</f>
        <v>0</v>
      </c>
      <c r="GR117" s="1">
        <f>IF(Supuestos!$D$3+DJ1&lt;100,$CJ$9*Supuestos!$C$44,IF(Supuestos!$D$3+DJ1=100,$CJ$9*Supuestos!$C$44,0))</f>
        <v>0</v>
      </c>
      <c r="GS117" s="1">
        <f>IF(Supuestos!$D$3+DK1&lt;100,$CJ$9*Supuestos!$C$44,IF(Supuestos!$D$3+DK1=100,$CJ$9*Supuestos!$C$44,0))</f>
        <v>0</v>
      </c>
      <c r="GT117" s="1">
        <f>IF(Supuestos!$D$3+DL1&lt;100,$CJ$9*Supuestos!$C$44,IF(Supuestos!$D$3+DL1=100,$CJ$9*Supuestos!$C$44,0))</f>
        <v>0</v>
      </c>
      <c r="GU117" s="1">
        <f>IF(Supuestos!$D$3+DM1&lt;100,$CJ$9*Supuestos!$C$44,IF(Supuestos!$D$3+DM1=100,$CJ$9*Supuestos!$C$44,0))</f>
        <v>0</v>
      </c>
      <c r="GV117" s="1">
        <f>IF(Supuestos!$D$3+DN1&lt;100,$CJ$9*Supuestos!$C$44,IF(Supuestos!$D$3+DN1=100,$CJ$9*Supuestos!$C$44,0))</f>
        <v>0</v>
      </c>
      <c r="GW117" s="1">
        <f>IF(Supuestos!$D$3+DO1&lt;100,$CJ$9*Supuestos!$C$44,IF(Supuestos!$D$3+DO1=100,$CJ$9*Supuestos!$C$44,0))</f>
        <v>0</v>
      </c>
      <c r="GX117" s="1">
        <f>IF(Supuestos!$D$3+DP1&lt;100,$CJ$9*Supuestos!$C$44,IF(Supuestos!$D$3+DP1=100,$CJ$9*Supuestos!$C$44,0))</f>
        <v>0</v>
      </c>
      <c r="GY117" s="1">
        <f>IF(Supuestos!$D$3+DQ1&lt;100,$CJ$9*Supuestos!$C$44,IF(Supuestos!$D$3+DQ1=100,$CJ$9*Supuestos!$C$44,0))</f>
        <v>0</v>
      </c>
      <c r="GZ117" s="1">
        <f>IF(Supuestos!$D$3+DR1&lt;100,$CJ$9*Supuestos!$C$44,IF(Supuestos!$D$3+DR1=100,$CJ$9*Supuestos!$C$44,0))</f>
        <v>0</v>
      </c>
      <c r="HA117" s="1">
        <f>IF(Supuestos!$D$3+DS1&lt;100,$CJ$9*Supuestos!$C$44,IF(Supuestos!$D$3+DS1=100,$CJ$9*Supuestos!$C$44,0))</f>
        <v>0</v>
      </c>
      <c r="HB117" s="1">
        <f>IF(Supuestos!$D$3+DT1&lt;100,$CJ$9*Supuestos!$C$44,IF(Supuestos!$D$3+DT1=100,$CJ$9*Supuestos!$C$44,0))</f>
        <v>0</v>
      </c>
      <c r="HC117" s="1">
        <f>IF(Supuestos!$D$3+DU1&lt;100,$CJ$9*Supuestos!$C$44,IF(Supuestos!$D$3+DU1=100,$CJ$9*Supuestos!$C$44,0))</f>
        <v>0</v>
      </c>
      <c r="HD117" s="1">
        <f>IF(Supuestos!$D$3+DV1&lt;100,$CJ$9*Supuestos!$C$44,IF(Supuestos!$D$3+DV1=100,$CJ$9*Supuestos!$C$44,0))</f>
        <v>0</v>
      </c>
      <c r="HE117" s="1">
        <f>IF(Supuestos!$D$3+DW1&lt;100,$CJ$9*Supuestos!$C$44,IF(Supuestos!$D$3+DW1=100,$CJ$9*Supuestos!$C$44,0))</f>
        <v>0</v>
      </c>
      <c r="HF117" s="1">
        <f>IF(Supuestos!$D$3+DX1&lt;100,$CJ$9*Supuestos!$C$44,IF(Supuestos!$D$3+DX1=100,$CJ$9*Supuestos!$C$44,0))</f>
        <v>0</v>
      </c>
      <c r="HG117" s="1">
        <f>IF(Supuestos!$D$3+DY1&lt;100,$CJ$9*Supuestos!$C$44,IF(Supuestos!$D$3+DY1=100,$CJ$9*Supuestos!$C$44,0))</f>
        <v>0</v>
      </c>
      <c r="HH117" s="1">
        <f>IF(Supuestos!$D$3+DZ1&lt;100,$CJ$9*Supuestos!$C$44,IF(Supuestos!$D$3+DZ1=100,$CJ$9*Supuestos!$C$44,0))</f>
        <v>0</v>
      </c>
      <c r="HI117" s="1">
        <f>IF(Supuestos!$D$3+EA1&lt;100,$CJ$9*Supuestos!$C$44,IF(Supuestos!$D$3+EA1=100,$CJ$9*Supuestos!$C$44,0))</f>
        <v>0</v>
      </c>
      <c r="HJ117" s="1">
        <f>IF(Supuestos!$D$3+EB1&lt;100,$CJ$9*Supuestos!$C$44,IF(Supuestos!$D$3+EB1=100,$CJ$9*Supuestos!$C$44,0))</f>
        <v>0</v>
      </c>
      <c r="HK117" s="1">
        <f>IF(Supuestos!$D$3+EC1&lt;100,$CJ$9*Supuestos!$C$44,IF(Supuestos!$D$3+EC1=100,$CJ$9*Supuestos!$C$44,0))</f>
        <v>0</v>
      </c>
      <c r="HL117" s="1">
        <f>IF(Supuestos!$D$3+ED1&lt;100,$CJ$9*Supuestos!$C$44,IF(Supuestos!$D$3+ED1=100,$CJ$9*Supuestos!$C$44,0))</f>
        <v>0</v>
      </c>
      <c r="HM117" s="1">
        <f>IF(Supuestos!$D$3+EE1&lt;100,$CJ$9*Supuestos!$C$44,IF(Supuestos!$D$3+EE1=100,$CJ$9*Supuestos!$C$44,0))</f>
        <v>0</v>
      </c>
      <c r="HN117" s="1">
        <f>IF(Supuestos!$D$3+EF1&lt;100,$CJ$9*Supuestos!$C$44,IF(Supuestos!$D$3+EF1=100,$CJ$9*Supuestos!$C$44,0))</f>
        <v>0</v>
      </c>
      <c r="HO117" s="1">
        <f>IF(Supuestos!$D$3+EG1&lt;100,$CJ$9*Supuestos!$C$44,IF(Supuestos!$D$3+EG1=100,$CJ$9*Supuestos!$C$44,0))</f>
        <v>0</v>
      </c>
      <c r="HP117" s="1">
        <f>IF(Supuestos!$D$3+EH1&lt;100,$CJ$9*Supuestos!$C$44,IF(Supuestos!$D$3+EH1=100,$CJ$9*Supuestos!$C$44,0))</f>
        <v>0</v>
      </c>
      <c r="HQ117" s="1">
        <f>IF(Supuestos!$D$3+EI1&lt;100,$CJ$9*Supuestos!$C$44,IF(Supuestos!$D$3+EI1=100,$CJ$9*Supuestos!$C$44,0))</f>
        <v>0</v>
      </c>
      <c r="HR117" s="1">
        <f>IF(Supuestos!$D$3+EJ1&lt;100,$CJ$9*Supuestos!$C$44,IF(Supuestos!$D$3+EJ1=100,$CJ$9*Supuestos!$C$44,0))</f>
        <v>0</v>
      </c>
      <c r="HS117" s="1">
        <f>IF(Supuestos!$D$3+EK1&lt;100,$CJ$9*Supuestos!$C$44,IF(Supuestos!$D$3+EK1=100,$CJ$9*Supuestos!$C$44,0))</f>
        <v>0</v>
      </c>
      <c r="HT117" s="1">
        <f>IF(Supuestos!$D$3+EL1&lt;100,$CJ$9*Supuestos!$C$44,IF(Supuestos!$D$3+EL1=100,$CJ$9*Supuestos!$C$44,0))</f>
        <v>0</v>
      </c>
      <c r="HU117" s="1">
        <f>IF(Supuestos!$D$3+EM1&lt;100,$CJ$9*Supuestos!$C$44,IF(Supuestos!$D$3+EM1=100,$CJ$9*Supuestos!$C$44,0))</f>
        <v>0</v>
      </c>
      <c r="HV117" s="1">
        <f>IF(Supuestos!$D$3+EN1&lt;100,$CJ$9*Supuestos!$C$44,IF(Supuestos!$D$3+EN1=100,$CJ$9*Supuestos!$C$44,0))</f>
        <v>0</v>
      </c>
      <c r="HW117" s="1">
        <f>IF(Supuestos!$D$3+EO1&lt;100,$CJ$9*Supuestos!$C$44,IF(Supuestos!$D$3+EO1=100,$CJ$9*Supuestos!$C$44,0))</f>
        <v>0</v>
      </c>
      <c r="HX117" s="1">
        <f>IF(Supuestos!$D$3+EP1&lt;100,$CJ$9*Supuestos!$C$44,IF(Supuestos!$D$3+EP1=100,$CJ$9*Supuestos!$C$44,0))</f>
        <v>0</v>
      </c>
      <c r="HY117" s="1">
        <f>IF(Supuestos!$D$3+EQ1&lt;100,$CJ$9*Supuestos!$C$44,IF(Supuestos!$D$3+EQ1=100,$CJ$9*Supuestos!$C$44,0))</f>
        <v>0</v>
      </c>
      <c r="HZ117" s="1">
        <f>IF(Supuestos!$D$3+ER1&lt;100,$CJ$9*Supuestos!$C$44,IF(Supuestos!$D$3+ER1=100,$CJ$9*Supuestos!$C$44,0))</f>
        <v>0</v>
      </c>
      <c r="IA117" s="1">
        <f>IF(Supuestos!$D$3+ES1&lt;100,$CJ$9*Supuestos!$C$44,IF(Supuestos!$D$3+ES1=100,$CJ$9*Supuestos!$C$44,0))</f>
        <v>0</v>
      </c>
      <c r="IB117" s="1">
        <f>IF(Supuestos!$D$3+ET1&lt;100,$CJ$9*Supuestos!$C$44,IF(Supuestos!$D$3+ET1=100,$CJ$9*Supuestos!$C$44,0))</f>
        <v>0</v>
      </c>
      <c r="IC117" s="1">
        <f>IF(Supuestos!$D$3+EU1&lt;100,$CJ$9*Supuestos!$C$44,IF(Supuestos!$D$3+EU1=100,$CJ$9*Supuestos!$C$44,0))</f>
        <v>0</v>
      </c>
      <c r="ID117" s="1">
        <f>IF(Supuestos!$D$3+EV1&lt;100,$CJ$9*Supuestos!$C$44,IF(Supuestos!$D$3+EV1=100,$CJ$9*Supuestos!$C$44,0))</f>
        <v>0</v>
      </c>
      <c r="IE117" s="1">
        <f>IF(Supuestos!$D$3+EW1&lt;100,$CJ$9*Supuestos!$C$44,IF(Supuestos!$D$3+EW1=100,$CJ$9*Supuestos!$C$44,0))</f>
        <v>0</v>
      </c>
      <c r="IF117" s="1">
        <f>IF(Supuestos!$D$3+EX1&lt;100,$CJ$9*Supuestos!$C$44,IF(Supuestos!$D$3+EX1=100,$CJ$9*Supuestos!$C$44,0))</f>
        <v>0</v>
      </c>
      <c r="IG117" s="1">
        <f>IF(Supuestos!$D$3+EY1&lt;100,$CJ$9*Supuestos!$C$44,IF(Supuestos!$D$3+EY1=100,$CJ$9*Supuestos!$C$44,0))</f>
        <v>0</v>
      </c>
      <c r="IH117" s="1">
        <f>IF(Supuestos!$D$3+EZ1&lt;100,$CJ$9*Supuestos!$C$44,IF(Supuestos!$D$3+EZ1=100,$CJ$9*Supuestos!$C$44,0))</f>
        <v>0</v>
      </c>
      <c r="II117" s="1">
        <f>IF(Supuestos!$D$3+FA1&lt;100,$CJ$9*Supuestos!$C$44,IF(Supuestos!$D$3+FA1=100,$CJ$9*Supuestos!$C$44,0))</f>
        <v>0</v>
      </c>
      <c r="IJ117" s="1">
        <f>IF(Supuestos!$D$3+FB1&lt;100,$CJ$9*Supuestos!$C$44,IF(Supuestos!$D$3+FB1=100,$CJ$9*Supuestos!$C$44,0))</f>
        <v>0</v>
      </c>
      <c r="IK117" s="1">
        <f>IF(Supuestos!$D$3+FC1&lt;100,$CJ$9*Supuestos!$C$44,IF(Supuestos!$D$3+FC1=100,$CJ$9*Supuestos!$C$44,0))</f>
        <v>0</v>
      </c>
      <c r="IL117" s="1">
        <f>IF(Supuestos!$D$3+FD1&lt;100,$CJ$9*Supuestos!$C$44,IF(Supuestos!$D$3+FD1=100,$CJ$9*Supuestos!$C$44,0))</f>
        <v>0</v>
      </c>
      <c r="IM117" s="1">
        <f>IF(Supuestos!$D$3+FE1&lt;100,$CJ$9*Supuestos!$C$44,IF(Supuestos!$D$3+FE1=100,$CJ$9*Supuestos!$C$44,0))</f>
        <v>0</v>
      </c>
      <c r="IN117" s="1">
        <f>IF(Supuestos!$D$3+FF1&lt;100,$CJ$9*Supuestos!$C$44,IF(Supuestos!$D$3+FF1=100,$CJ$9*Supuestos!$C$44,0))</f>
        <v>0</v>
      </c>
      <c r="IO117" s="1">
        <f>IF(Supuestos!$D$3+FG1&lt;100,$CJ$9*Supuestos!$C$44,IF(Supuestos!$D$3+FG1=100,$CJ$9*Supuestos!$C$44,0))</f>
        <v>0</v>
      </c>
      <c r="IP117" s="1">
        <f>IF(Supuestos!$D$3+FH1&lt;100,$CJ$9*Supuestos!$C$44,IF(Supuestos!$D$3+FH1=100,$CJ$9*Supuestos!$C$44,0))</f>
        <v>0</v>
      </c>
      <c r="IQ117" s="1">
        <f>IF(Supuestos!$D$3+FI1&lt;100,$CJ$9*Supuestos!$C$44,IF(Supuestos!$D$3+FI1=100,$CJ$9*Supuestos!$C$44,0))</f>
        <v>0</v>
      </c>
      <c r="IR117" s="1">
        <f>IF(Supuestos!$D$3+FJ1&lt;100,$CJ$9*Supuestos!$C$44,IF(Supuestos!$D$3+FJ1=100,$CJ$9*Supuestos!$C$44,0))</f>
        <v>0</v>
      </c>
      <c r="IS117" s="1">
        <f>IF(Supuestos!$D$3+FK1&lt;100,$CJ$9*Supuestos!$C$44,IF(Supuestos!$D$3+FK1=100,$CJ$9*Supuestos!$C$44,0))</f>
        <v>0</v>
      </c>
      <c r="IT117" s="1">
        <f>IF(Supuestos!$D$3+FL1&lt;100,$CJ$9*Supuestos!$C$44,IF(Supuestos!$D$3+FL1=100,$CJ$9*Supuestos!$C$44,0))</f>
        <v>0</v>
      </c>
      <c r="IU117" s="1">
        <f>IF(Supuestos!$D$3+FM1&lt;100,$CJ$9*Supuestos!$C$44,IF(Supuestos!$D$3+FM1=100,$CJ$9*Supuestos!$C$44,0))</f>
        <v>0</v>
      </c>
      <c r="IV117" s="1">
        <f>IF(Supuestos!$D$3+FN1&lt;100,$CJ$9*Supuestos!$C$44,IF(Supuestos!$D$3+FN1=100,$CJ$9*Supuestos!$C$44,0))</f>
        <v>0</v>
      </c>
      <c r="IW117" s="1">
        <f>IF(Supuestos!$D$3+FO1&lt;100,$CJ$9*Supuestos!$C$44,IF(Supuestos!$D$3+FO1=100,$CJ$9*Supuestos!$C$44,0))</f>
        <v>0</v>
      </c>
      <c r="IX117" s="1">
        <f>IF(Supuestos!$D$3+FP1&lt;100,$CJ$9*Supuestos!$C$44,IF(Supuestos!$D$3+FP1=100,$CJ$9*Supuestos!$C$44,0))</f>
        <v>0</v>
      </c>
      <c r="IY117" s="1">
        <f>IF(Supuestos!$D$3+FQ1&lt;100,$CJ$9*Supuestos!$C$44,IF(Supuestos!$D$3+FQ1=100,$CJ$9*Supuestos!$C$44,0))</f>
        <v>0</v>
      </c>
      <c r="IZ117" s="1">
        <f>IF(Supuestos!$D$3+FR1&lt;100,$CJ$9*Supuestos!$C$44,IF(Supuestos!$D$3+FR1=100,$CJ$9*Supuestos!$C$44,0))</f>
        <v>0</v>
      </c>
      <c r="JA117" s="1">
        <f>IF(Supuestos!$D$3+FS1&lt;100,$CJ$9*Supuestos!$C$44,IF(Supuestos!$D$3+FS1=100,$CJ$9*Supuestos!$C$44,0))</f>
        <v>0</v>
      </c>
      <c r="JB117" s="1">
        <f>IF(Supuestos!$D$3+FT1&lt;100,$CJ$9*Supuestos!$C$44,IF(Supuestos!$D$3+FT1=100,$CJ$9*Supuestos!$C$44,0))</f>
        <v>0</v>
      </c>
      <c r="JC117" s="1">
        <f>IF(Supuestos!$D$3+FU1&lt;100,$CJ$9*Supuestos!$C$44,IF(Supuestos!$D$3+FU1=100,$CJ$9*Supuestos!$C$44,0))</f>
        <v>0</v>
      </c>
      <c r="JD117" s="1">
        <f>IF(Supuestos!$D$3+FV1&lt;100,$CJ$9*Supuestos!$C$44,IF(Supuestos!$D$3+FV1=100,$CJ$9*Supuestos!$C$44,0))</f>
        <v>0</v>
      </c>
      <c r="JE117" s="1">
        <f>IF(Supuestos!$D$3+FW1&lt;100,$CJ$9*Supuestos!$C$44,IF(Supuestos!$D$3+FW1=100,$CJ$9*Supuestos!$C$44,0))</f>
        <v>0</v>
      </c>
      <c r="JF117" s="1">
        <f>IF(Supuestos!$D$3+FX1&lt;100,$CJ$9*Supuestos!$C$44,IF(Supuestos!$D$3+FX1=100,$CJ$9*Supuestos!$C$44,0))</f>
        <v>0</v>
      </c>
      <c r="JG117" s="1">
        <f>IF(Supuestos!$D$3+FY1&lt;100,$CJ$9*Supuestos!$C$44,IF(Supuestos!$D$3+FY1=100,$CJ$9*Supuestos!$C$44,0))</f>
        <v>0</v>
      </c>
      <c r="JH117" s="1">
        <f>IF(Supuestos!$D$3+FZ1&lt;100,$CJ$9*Supuestos!$C$44,IF(Supuestos!$D$3+FZ1=100,$CJ$9*Supuestos!$C$44,0))</f>
        <v>0</v>
      </c>
      <c r="JI117" s="1">
        <f>IF(Supuestos!$D$3+GA1&lt;100,$CJ$9*Supuestos!$C$44,IF(Supuestos!$D$3+GA1=100,$CJ$9*Supuestos!$C$44,0))</f>
        <v>0</v>
      </c>
      <c r="JJ117" s="1">
        <f>IF(Supuestos!$D$3+GB1&lt;100,$CJ$9*Supuestos!$C$44,IF(Supuestos!$D$3+GB1=100,$CJ$9*Supuestos!$C$44,0))</f>
        <v>0</v>
      </c>
      <c r="JK117" s="1">
        <f>IF(Supuestos!$D$3+GC1&lt;100,$CJ$9*Supuestos!$C$44,IF(Supuestos!$D$3+GC1=100,$CJ$9*Supuestos!$C$44,0))</f>
        <v>0</v>
      </c>
      <c r="JL117" s="1">
        <f>IF(Supuestos!$D$3+GD1&lt;100,$CJ$9*Supuestos!$C$44,IF(Supuestos!$D$3+GD1=100,$CJ$9*Supuestos!$C$44,0))</f>
        <v>0</v>
      </c>
    </row>
    <row r="118" spans="1:294" x14ac:dyDescent="0.35">
      <c r="A118" s="128">
        <v>87</v>
      </c>
      <c r="CJ118" s="129"/>
      <c r="CK118" s="1">
        <f>CK$9*Supuestos!$D$3*Supuestos!$C$44</f>
        <v>0</v>
      </c>
      <c r="CL118" s="1">
        <f>IF(Supuestos!$D$3+C1&lt;100,$CK$9*Supuestos!$C$44,IF(Supuestos!$D$3+C1=100,$CK$9*Supuestos!$C$44,0))</f>
        <v>0</v>
      </c>
      <c r="CM118" s="1">
        <f>IF(Supuestos!$D$3+D1&lt;100,$CK$9*Supuestos!$C$44,IF(Supuestos!$D$3+D1=100,$CK$9*Supuestos!$C$44,0))</f>
        <v>0</v>
      </c>
      <c r="CN118" s="1">
        <f>IF(Supuestos!$D$3+E1&lt;100,$CK$9*Supuestos!$C$44,IF(Supuestos!$D$3+E1=100,$CK$9*Supuestos!$C$44,0))</f>
        <v>0</v>
      </c>
      <c r="CO118" s="1">
        <f>IF(Supuestos!$D$3+F1&lt;100,$CK$9*Supuestos!$C$44,IF(Supuestos!$D$3+F1=100,$CK$9*Supuestos!$C$44,0))</f>
        <v>0</v>
      </c>
      <c r="CP118" s="1">
        <f>IF(Supuestos!$D$3+G1&lt;100,$CK$9*Supuestos!$C$44,IF(Supuestos!$D$3+G1=100,$CK$9*Supuestos!$C$44,0))</f>
        <v>0</v>
      </c>
      <c r="CQ118" s="1">
        <f>IF(Supuestos!$D$3+H1&lt;100,$CK$9*Supuestos!$C$44,IF(Supuestos!$D$3+H1=100,$CK$9*Supuestos!$C$44,0))</f>
        <v>0</v>
      </c>
      <c r="CR118" s="1">
        <f>IF(Supuestos!$D$3+I1&lt;100,$CK$9*Supuestos!$C$44,IF(Supuestos!$D$3+I1=100,$CK$9*Supuestos!$C$44,0))</f>
        <v>0</v>
      </c>
      <c r="CS118" s="1">
        <f>IF(Supuestos!$D$3+J1&lt;100,$CK$9*Supuestos!$C$44,IF(Supuestos!$D$3+J1=100,$CK$9*Supuestos!$C$44,0))</f>
        <v>0</v>
      </c>
      <c r="CT118" s="1">
        <f>IF(Supuestos!$D$3+K1&lt;100,$CK$9*Supuestos!$C$44,IF(Supuestos!$D$3+K1=100,$CK$9*Supuestos!$C$44,0))</f>
        <v>0</v>
      </c>
      <c r="CU118" s="1">
        <f>IF(Supuestos!$D$3+L1&lt;100,$CK$9*Supuestos!$C$44,IF(Supuestos!$D$3+L1=100,$CK$9*Supuestos!$C$44,0))</f>
        <v>0</v>
      </c>
      <c r="CV118" s="1">
        <f>IF(Supuestos!$D$3+M1&lt;100,$CK$9*Supuestos!$C$44,IF(Supuestos!$D$3+M1=100,$CK$9*Supuestos!$C$44,0))</f>
        <v>0</v>
      </c>
      <c r="CW118" s="1">
        <f>IF(Supuestos!$D$3+N1&lt;100,$CK$9*Supuestos!$C$44,IF(Supuestos!$D$3+N1=100,$CK$9*Supuestos!$C$44,0))</f>
        <v>0</v>
      </c>
      <c r="CX118" s="1">
        <f>IF(Supuestos!$D$3+O1&lt;100,$CK$9*Supuestos!$C$44,IF(Supuestos!$D$3+O1=100,$CK$9*Supuestos!$C$44,0))</f>
        <v>0</v>
      </c>
      <c r="EZ118" s="1">
        <f>IF(Supuestos!$D$3+BQ1&lt;100,$CK$9*Supuestos!$C$44,IF(Supuestos!$D$3+BQ1=100,$CK$9*Supuestos!$C$44,0))</f>
        <v>0</v>
      </c>
      <c r="FA118" s="1">
        <f>IF(Supuestos!$D$3+BR1&lt;100,$CK$9*Supuestos!$C$44,IF(Supuestos!$D$3+BR1=100,$CK$9*Supuestos!$C$44,0))</f>
        <v>0</v>
      </c>
      <c r="FB118" s="1">
        <f>IF(Supuestos!$D$3+BS1&lt;100,$CK$9*Supuestos!$C$44,IF(Supuestos!$D$3+BS1=100,$CK$9*Supuestos!$C$44,0))</f>
        <v>0</v>
      </c>
      <c r="FC118" s="1">
        <f>IF(Supuestos!$D$3+BT1&lt;100,$CK$9*Supuestos!$C$44,IF(Supuestos!$D$3+BT1=100,$CK$9*Supuestos!$C$44,0))</f>
        <v>0</v>
      </c>
      <c r="FD118" s="1">
        <f>IF(Supuestos!$D$3+BU1&lt;100,$CK$9*Supuestos!$C$44,IF(Supuestos!$D$3+BU1=100,$CK$9*Supuestos!$C$44,0))</f>
        <v>0</v>
      </c>
      <c r="FE118" s="1">
        <f>IF(Supuestos!$D$3+BV1&lt;100,$CK$9*Supuestos!$C$44,IF(Supuestos!$D$3+BV1=100,$CK$9*Supuestos!$C$44,0))</f>
        <v>0</v>
      </c>
      <c r="FF118" s="1">
        <f>IF(Supuestos!$D$3+BW1&lt;100,$CK$9*Supuestos!$C$44,IF(Supuestos!$D$3+BW1=100,$CK$9*Supuestos!$C$44,0))</f>
        <v>0</v>
      </c>
      <c r="FG118" s="1">
        <f>IF(Supuestos!$D$3+BX1&lt;100,$CK$9*Supuestos!$C$44,IF(Supuestos!$D$3+BX1=100,$CK$9*Supuestos!$C$44,0))</f>
        <v>0</v>
      </c>
      <c r="FH118" s="1">
        <f>IF(Supuestos!$D$3+BY1&lt;100,$CK$9*Supuestos!$C$44,IF(Supuestos!$D$3+BY1=100,$CK$9*Supuestos!$C$44,0))</f>
        <v>0</v>
      </c>
      <c r="FI118" s="1">
        <f>IF(Supuestos!$D$3+BZ1&lt;100,$CK$9*Supuestos!$C$44,IF(Supuestos!$D$3+BZ1=100,$CK$9*Supuestos!$C$44,0))</f>
        <v>0</v>
      </c>
      <c r="FJ118" s="1">
        <f>IF(Supuestos!$D$3+CA1&lt;100,$CK$9*Supuestos!$C$44,IF(Supuestos!$D$3+CA1=100,$CK$9*Supuestos!$C$44,0))</f>
        <v>0</v>
      </c>
      <c r="FK118" s="1">
        <f>IF(Supuestos!$D$3+CB1&lt;100,$CK$9*Supuestos!$C$44,IF(Supuestos!$D$3+CB1=100,$CK$9*Supuestos!$C$44,0))</f>
        <v>0</v>
      </c>
      <c r="FL118" s="1">
        <f>IF(Supuestos!$D$3+CC1&lt;100,$CK$9*Supuestos!$C$44,IF(Supuestos!$D$3+CC1=100,$CK$9*Supuestos!$C$44,0))</f>
        <v>0</v>
      </c>
      <c r="FM118" s="1">
        <f>IF(Supuestos!$D$3+CD1&lt;100,$CK$9*Supuestos!$C$44,IF(Supuestos!$D$3+CD1=100,$CK$9*Supuestos!$C$44,0))</f>
        <v>0</v>
      </c>
      <c r="FN118" s="1">
        <f>IF(Supuestos!$D$3+CE1&lt;100,$CK$9*Supuestos!$C$44,IF(Supuestos!$D$3+CE1=100,$CK$9*Supuestos!$C$44,0))</f>
        <v>0</v>
      </c>
      <c r="FO118" s="1">
        <f>IF(Supuestos!$D$3+CF1&lt;100,$CK$9*Supuestos!$C$44,IF(Supuestos!$D$3+CF1=100,$CK$9*Supuestos!$C$44,0))</f>
        <v>0</v>
      </c>
      <c r="FP118" s="1">
        <f>IF(Supuestos!$D$3+CG1&lt;100,$CK$9*Supuestos!$C$44,IF(Supuestos!$D$3+CG1=100,$CK$9*Supuestos!$C$44,0))</f>
        <v>0</v>
      </c>
      <c r="FQ118" s="1">
        <f>IF(Supuestos!$D$3+CH1&lt;100,$CK$9*Supuestos!$C$44,IF(Supuestos!$D$3+CH1=100,$CK$9*Supuestos!$C$44,0))</f>
        <v>0</v>
      </c>
      <c r="FR118" s="1">
        <f>IF(Supuestos!$D$3+CI1&lt;100,$CK$9*Supuestos!$C$44,IF(Supuestos!$D$3+CI1=100,$CK$9*Supuestos!$C$44,0))</f>
        <v>0</v>
      </c>
      <c r="FS118" s="1">
        <f>IF(Supuestos!$D$3+CJ1&lt;100,$CK$9*Supuestos!$C$44,IF(Supuestos!$D$3+CJ1=100,$CK$9*Supuestos!$C$44,0))</f>
        <v>0</v>
      </c>
      <c r="FT118" s="1">
        <f>IF(Supuestos!$D$3+CK1&lt;100,$CK$9*Supuestos!$C$44,IF(Supuestos!$D$3+CK1=100,$CK$9*Supuestos!$C$44,0))</f>
        <v>0</v>
      </c>
      <c r="FU118" s="1">
        <f>IF(Supuestos!$D$3+CL1&lt;100,$CK$9*Supuestos!$C$44,IF(Supuestos!$D$3+CL1=100,$CK$9*Supuestos!$C$44,0))</f>
        <v>0</v>
      </c>
      <c r="FV118" s="1">
        <f>IF(Supuestos!$D$3+CM1&lt;100,$CK$9*Supuestos!$C$44,IF(Supuestos!$D$3+CM1=100,$CK$9*Supuestos!$C$44,0))</f>
        <v>0</v>
      </c>
      <c r="FW118" s="1">
        <f>IF(Supuestos!$D$3+CN1&lt;100,$CK$9*Supuestos!$C$44,IF(Supuestos!$D$3+CN1=100,$CK$9*Supuestos!$C$44,0))</f>
        <v>0</v>
      </c>
      <c r="FX118" s="1">
        <f>IF(Supuestos!$D$3+CO1&lt;100,$CK$9*Supuestos!$C$44,IF(Supuestos!$D$3+CO1=100,$CK$9*Supuestos!$C$44,0))</f>
        <v>0</v>
      </c>
      <c r="FY118" s="1">
        <f>IF(Supuestos!$D$3+CP1&lt;100,$CK$9*Supuestos!$C$44,IF(Supuestos!$D$3+CP1=100,$CK$9*Supuestos!$C$44,0))</f>
        <v>0</v>
      </c>
      <c r="FZ118" s="1">
        <f>IF(Supuestos!$D$3+CQ1&lt;100,$CK$9*Supuestos!$C$44,IF(Supuestos!$D$3+CQ1=100,$CK$9*Supuestos!$C$44,0))</f>
        <v>0</v>
      </c>
      <c r="GA118" s="1">
        <f>IF(Supuestos!$D$3+CR1&lt;100,$CK$9*Supuestos!$C$44,IF(Supuestos!$D$3+CR1=100,$CK$9*Supuestos!$C$44,0))</f>
        <v>0</v>
      </c>
      <c r="GB118" s="1">
        <f>IF(Supuestos!$D$3+CS1&lt;100,$CK$9*Supuestos!$C$44,IF(Supuestos!$D$3+CS1=100,$CK$9*Supuestos!$C$44,0))</f>
        <v>0</v>
      </c>
      <c r="GC118" s="1">
        <f>IF(Supuestos!$D$3+CT1&lt;100,$CK$9*Supuestos!$C$44,IF(Supuestos!$D$3+CT1=100,$CK$9*Supuestos!$C$44,0))</f>
        <v>0</v>
      </c>
      <c r="GD118" s="1">
        <f>IF(Supuestos!$D$3+CU1&lt;100,$CK$9*Supuestos!$C$44,IF(Supuestos!$D$3+CU1=100,$CK$9*Supuestos!$C$44,0))</f>
        <v>0</v>
      </c>
      <c r="GE118" s="1">
        <f>IF(Supuestos!$D$3+CV1&lt;100,$CK$9*Supuestos!$C$44,IF(Supuestos!$D$3+CV1=100,$CK$9*Supuestos!$C$44,0))</f>
        <v>0</v>
      </c>
      <c r="GF118" s="1">
        <f>IF(Supuestos!$D$3+CW1&lt;100,$CK$9*Supuestos!$C$44,IF(Supuestos!$D$3+CW1=100,$CK$9*Supuestos!$C$44,0))</f>
        <v>0</v>
      </c>
      <c r="GG118" s="1">
        <f>IF(Supuestos!$D$3+CX1&lt;100,$CK$9*Supuestos!$C$44,IF(Supuestos!$D$3+CX1=100,$CK$9*Supuestos!$C$44,0))</f>
        <v>0</v>
      </c>
      <c r="GH118" s="1">
        <f>IF(Supuestos!$D$3+CY1&lt;100,$CK$9*Supuestos!$C$44,IF(Supuestos!$D$3+CY1=100,$CK$9*Supuestos!$C$44,0))</f>
        <v>0</v>
      </c>
      <c r="GI118" s="1">
        <f>IF(Supuestos!$D$3+CZ1&lt;100,$CK$9*Supuestos!$C$44,IF(Supuestos!$D$3+CZ1=100,$CK$9*Supuestos!$C$44,0))</f>
        <v>0</v>
      </c>
      <c r="GJ118" s="1">
        <f>IF(Supuestos!$D$3+DA1&lt;100,$CK$9*Supuestos!$C$44,IF(Supuestos!$D$3+DA1=100,$CK$9*Supuestos!$C$44,0))</f>
        <v>0</v>
      </c>
      <c r="GK118" s="1">
        <f>IF(Supuestos!$D$3+DB1&lt;100,$CK$9*Supuestos!$C$44,IF(Supuestos!$D$3+DB1=100,$CK$9*Supuestos!$C$44,0))</f>
        <v>0</v>
      </c>
      <c r="GL118" s="1">
        <f>IF(Supuestos!$D$3+DC1&lt;100,$CK$9*Supuestos!$C$44,IF(Supuestos!$D$3+DC1=100,$CK$9*Supuestos!$C$44,0))</f>
        <v>0</v>
      </c>
      <c r="GM118" s="1">
        <f>IF(Supuestos!$D$3+DD1&lt;100,$CK$9*Supuestos!$C$44,IF(Supuestos!$D$3+DD1=100,$CK$9*Supuestos!$C$44,0))</f>
        <v>0</v>
      </c>
      <c r="GN118" s="1">
        <f>IF(Supuestos!$D$3+DE1&lt;100,$CK$9*Supuestos!$C$44,IF(Supuestos!$D$3+DE1=100,$CK$9*Supuestos!$C$44,0))</f>
        <v>0</v>
      </c>
      <c r="GO118" s="1">
        <f>IF(Supuestos!$D$3+DF1&lt;100,$CK$9*Supuestos!$C$44,IF(Supuestos!$D$3+DF1=100,$CK$9*Supuestos!$C$44,0))</f>
        <v>0</v>
      </c>
      <c r="GP118" s="1">
        <f>IF(Supuestos!$D$3+DG1&lt;100,$CK$9*Supuestos!$C$44,IF(Supuestos!$D$3+DG1=100,$CK$9*Supuestos!$C$44,0))</f>
        <v>0</v>
      </c>
      <c r="GQ118" s="1">
        <f>IF(Supuestos!$D$3+DH1&lt;100,$CK$9*Supuestos!$C$44,IF(Supuestos!$D$3+DH1=100,$CK$9*Supuestos!$C$44,0))</f>
        <v>0</v>
      </c>
      <c r="GR118" s="1">
        <f>IF(Supuestos!$D$3+DI1&lt;100,$CK$9*Supuestos!$C$44,IF(Supuestos!$D$3+DI1=100,$CK$9*Supuestos!$C$44,0))</f>
        <v>0</v>
      </c>
      <c r="GS118" s="1">
        <f>IF(Supuestos!$D$3+DJ1&lt;100,$CK$9*Supuestos!$C$44,IF(Supuestos!$D$3+DJ1=100,$CK$9*Supuestos!$C$44,0))</f>
        <v>0</v>
      </c>
      <c r="GT118" s="1">
        <f>IF(Supuestos!$D$3+DK1&lt;100,$CK$9*Supuestos!$C$44,IF(Supuestos!$D$3+DK1=100,$CK$9*Supuestos!$C$44,0))</f>
        <v>0</v>
      </c>
      <c r="GU118" s="1">
        <f>IF(Supuestos!$D$3+DL1&lt;100,$CK$9*Supuestos!$C$44,IF(Supuestos!$D$3+DL1=100,$CK$9*Supuestos!$C$44,0))</f>
        <v>0</v>
      </c>
      <c r="GV118" s="1">
        <f>IF(Supuestos!$D$3+DM1&lt;100,$CK$9*Supuestos!$C$44,IF(Supuestos!$D$3+DM1=100,$CK$9*Supuestos!$C$44,0))</f>
        <v>0</v>
      </c>
      <c r="GW118" s="1">
        <f>IF(Supuestos!$D$3+DN1&lt;100,$CK$9*Supuestos!$C$44,IF(Supuestos!$D$3+DN1=100,$CK$9*Supuestos!$C$44,0))</f>
        <v>0</v>
      </c>
      <c r="GX118" s="1">
        <f>IF(Supuestos!$D$3+DO1&lt;100,$CK$9*Supuestos!$C$44,IF(Supuestos!$D$3+DO1=100,$CK$9*Supuestos!$C$44,0))</f>
        <v>0</v>
      </c>
      <c r="GY118" s="1">
        <f>IF(Supuestos!$D$3+DP1&lt;100,$CK$9*Supuestos!$C$44,IF(Supuestos!$D$3+DP1=100,$CK$9*Supuestos!$C$44,0))</f>
        <v>0</v>
      </c>
      <c r="GZ118" s="1">
        <f>IF(Supuestos!$D$3+DQ1&lt;100,$CK$9*Supuestos!$C$44,IF(Supuestos!$D$3+DQ1=100,$CK$9*Supuestos!$C$44,0))</f>
        <v>0</v>
      </c>
      <c r="HA118" s="1">
        <f>IF(Supuestos!$D$3+DR1&lt;100,$CK$9*Supuestos!$C$44,IF(Supuestos!$D$3+DR1=100,$CK$9*Supuestos!$C$44,0))</f>
        <v>0</v>
      </c>
      <c r="HB118" s="1">
        <f>IF(Supuestos!$D$3+DS1&lt;100,$CK$9*Supuestos!$C$44,IF(Supuestos!$D$3+DS1=100,$CK$9*Supuestos!$C$44,0))</f>
        <v>0</v>
      </c>
      <c r="HC118" s="1">
        <f>IF(Supuestos!$D$3+DT1&lt;100,$CK$9*Supuestos!$C$44,IF(Supuestos!$D$3+DT1=100,$CK$9*Supuestos!$C$44,0))</f>
        <v>0</v>
      </c>
      <c r="HD118" s="1">
        <f>IF(Supuestos!$D$3+DU1&lt;100,$CK$9*Supuestos!$C$44,IF(Supuestos!$D$3+DU1=100,$CK$9*Supuestos!$C$44,0))</f>
        <v>0</v>
      </c>
      <c r="HE118" s="1">
        <f>IF(Supuestos!$D$3+DV1&lt;100,$CK$9*Supuestos!$C$44,IF(Supuestos!$D$3+DV1=100,$CK$9*Supuestos!$C$44,0))</f>
        <v>0</v>
      </c>
      <c r="HF118" s="1">
        <f>IF(Supuestos!$D$3+DW1&lt;100,$CK$9*Supuestos!$C$44,IF(Supuestos!$D$3+DW1=100,$CK$9*Supuestos!$C$44,0))</f>
        <v>0</v>
      </c>
      <c r="HG118" s="1">
        <f>IF(Supuestos!$D$3+DX1&lt;100,$CK$9*Supuestos!$C$44,IF(Supuestos!$D$3+DX1=100,$CK$9*Supuestos!$C$44,0))</f>
        <v>0</v>
      </c>
      <c r="HH118" s="1">
        <f>IF(Supuestos!$D$3+DY1&lt;100,$CK$9*Supuestos!$C$44,IF(Supuestos!$D$3+DY1=100,$CK$9*Supuestos!$C$44,0))</f>
        <v>0</v>
      </c>
      <c r="HI118" s="1">
        <f>IF(Supuestos!$D$3+DZ1&lt;100,$CK$9*Supuestos!$C$44,IF(Supuestos!$D$3+DZ1=100,$CK$9*Supuestos!$C$44,0))</f>
        <v>0</v>
      </c>
      <c r="HJ118" s="1">
        <f>IF(Supuestos!$D$3+EA1&lt;100,$CK$9*Supuestos!$C$44,IF(Supuestos!$D$3+EA1=100,$CK$9*Supuestos!$C$44,0))</f>
        <v>0</v>
      </c>
      <c r="HK118" s="1">
        <f>IF(Supuestos!$D$3+EB1&lt;100,$CK$9*Supuestos!$C$44,IF(Supuestos!$D$3+EB1=100,$CK$9*Supuestos!$C$44,0))</f>
        <v>0</v>
      </c>
      <c r="HL118" s="1">
        <f>IF(Supuestos!$D$3+EC1&lt;100,$CK$9*Supuestos!$C$44,IF(Supuestos!$D$3+EC1=100,$CK$9*Supuestos!$C$44,0))</f>
        <v>0</v>
      </c>
      <c r="HM118" s="1">
        <f>IF(Supuestos!$D$3+ED1&lt;100,$CK$9*Supuestos!$C$44,IF(Supuestos!$D$3+ED1=100,$CK$9*Supuestos!$C$44,0))</f>
        <v>0</v>
      </c>
      <c r="HN118" s="1">
        <f>IF(Supuestos!$D$3+EE1&lt;100,$CK$9*Supuestos!$C$44,IF(Supuestos!$D$3+EE1=100,$CK$9*Supuestos!$C$44,0))</f>
        <v>0</v>
      </c>
      <c r="HO118" s="1">
        <f>IF(Supuestos!$D$3+EF1&lt;100,$CK$9*Supuestos!$C$44,IF(Supuestos!$D$3+EF1=100,$CK$9*Supuestos!$C$44,0))</f>
        <v>0</v>
      </c>
      <c r="HP118" s="1">
        <f>IF(Supuestos!$D$3+EG1&lt;100,$CK$9*Supuestos!$C$44,IF(Supuestos!$D$3+EG1=100,$CK$9*Supuestos!$C$44,0))</f>
        <v>0</v>
      </c>
      <c r="HQ118" s="1">
        <f>IF(Supuestos!$D$3+EH1&lt;100,$CK$9*Supuestos!$C$44,IF(Supuestos!$D$3+EH1=100,$CK$9*Supuestos!$C$44,0))</f>
        <v>0</v>
      </c>
      <c r="HR118" s="1">
        <f>IF(Supuestos!$D$3+EI1&lt;100,$CK$9*Supuestos!$C$44,IF(Supuestos!$D$3+EI1=100,$CK$9*Supuestos!$C$44,0))</f>
        <v>0</v>
      </c>
      <c r="HS118" s="1">
        <f>IF(Supuestos!$D$3+EJ1&lt;100,$CK$9*Supuestos!$C$44,IF(Supuestos!$D$3+EJ1=100,$CK$9*Supuestos!$C$44,0))</f>
        <v>0</v>
      </c>
      <c r="HT118" s="1">
        <f>IF(Supuestos!$D$3+EK1&lt;100,$CK$9*Supuestos!$C$44,IF(Supuestos!$D$3+EK1=100,$CK$9*Supuestos!$C$44,0))</f>
        <v>0</v>
      </c>
      <c r="HU118" s="1">
        <f>IF(Supuestos!$D$3+EL1&lt;100,$CK$9*Supuestos!$C$44,IF(Supuestos!$D$3+EL1=100,$CK$9*Supuestos!$C$44,0))</f>
        <v>0</v>
      </c>
      <c r="HV118" s="1">
        <f>IF(Supuestos!$D$3+EM1&lt;100,$CK$9*Supuestos!$C$44,IF(Supuestos!$D$3+EM1=100,$CK$9*Supuestos!$C$44,0))</f>
        <v>0</v>
      </c>
      <c r="HW118" s="1">
        <f>IF(Supuestos!$D$3+EN1&lt;100,$CK$9*Supuestos!$C$44,IF(Supuestos!$D$3+EN1=100,$CK$9*Supuestos!$C$44,0))</f>
        <v>0</v>
      </c>
      <c r="HX118" s="1">
        <f>IF(Supuestos!$D$3+EO1&lt;100,$CK$9*Supuestos!$C$44,IF(Supuestos!$D$3+EO1=100,$CK$9*Supuestos!$C$44,0))</f>
        <v>0</v>
      </c>
      <c r="HY118" s="1">
        <f>IF(Supuestos!$D$3+EP1&lt;100,$CK$9*Supuestos!$C$44,IF(Supuestos!$D$3+EP1=100,$CK$9*Supuestos!$C$44,0))</f>
        <v>0</v>
      </c>
      <c r="HZ118" s="1">
        <f>IF(Supuestos!$D$3+EQ1&lt;100,$CK$9*Supuestos!$C$44,IF(Supuestos!$D$3+EQ1=100,$CK$9*Supuestos!$C$44,0))</f>
        <v>0</v>
      </c>
      <c r="IA118" s="1">
        <f>IF(Supuestos!$D$3+ER1&lt;100,$CK$9*Supuestos!$C$44,IF(Supuestos!$D$3+ER1=100,$CK$9*Supuestos!$C$44,0))</f>
        <v>0</v>
      </c>
      <c r="IB118" s="1">
        <f>IF(Supuestos!$D$3+ES1&lt;100,$CK$9*Supuestos!$C$44,IF(Supuestos!$D$3+ES1=100,$CK$9*Supuestos!$C$44,0))</f>
        <v>0</v>
      </c>
      <c r="IC118" s="1">
        <f>IF(Supuestos!$D$3+ET1&lt;100,$CK$9*Supuestos!$C$44,IF(Supuestos!$D$3+ET1=100,$CK$9*Supuestos!$C$44,0))</f>
        <v>0</v>
      </c>
      <c r="ID118" s="1">
        <f>IF(Supuestos!$D$3+EU1&lt;100,$CK$9*Supuestos!$C$44,IF(Supuestos!$D$3+EU1=100,$CK$9*Supuestos!$C$44,0))</f>
        <v>0</v>
      </c>
      <c r="IE118" s="1">
        <f>IF(Supuestos!$D$3+EV1&lt;100,$CK$9*Supuestos!$C$44,IF(Supuestos!$D$3+EV1=100,$CK$9*Supuestos!$C$44,0))</f>
        <v>0</v>
      </c>
      <c r="IF118" s="1">
        <f>IF(Supuestos!$D$3+EW1&lt;100,$CK$9*Supuestos!$C$44,IF(Supuestos!$D$3+EW1=100,$CK$9*Supuestos!$C$44,0))</f>
        <v>0</v>
      </c>
      <c r="IG118" s="1">
        <f>IF(Supuestos!$D$3+EX1&lt;100,$CK$9*Supuestos!$C$44,IF(Supuestos!$D$3+EX1=100,$CK$9*Supuestos!$C$44,0))</f>
        <v>0</v>
      </c>
      <c r="IH118" s="1">
        <f>IF(Supuestos!$D$3+EY1&lt;100,$CK$9*Supuestos!$C$44,IF(Supuestos!$D$3+EY1=100,$CK$9*Supuestos!$C$44,0))</f>
        <v>0</v>
      </c>
      <c r="II118" s="1">
        <f>IF(Supuestos!$D$3+EZ1&lt;100,$CK$9*Supuestos!$C$44,IF(Supuestos!$D$3+EZ1=100,$CK$9*Supuestos!$C$44,0))</f>
        <v>0</v>
      </c>
      <c r="IJ118" s="1">
        <f>IF(Supuestos!$D$3+FA1&lt;100,$CK$9*Supuestos!$C$44,IF(Supuestos!$D$3+FA1=100,$CK$9*Supuestos!$C$44,0))</f>
        <v>0</v>
      </c>
      <c r="IK118" s="1">
        <f>IF(Supuestos!$D$3+FB1&lt;100,$CK$9*Supuestos!$C$44,IF(Supuestos!$D$3+FB1=100,$CK$9*Supuestos!$C$44,0))</f>
        <v>0</v>
      </c>
      <c r="IL118" s="1">
        <f>IF(Supuestos!$D$3+FC1&lt;100,$CK$9*Supuestos!$C$44,IF(Supuestos!$D$3+FC1=100,$CK$9*Supuestos!$C$44,0))</f>
        <v>0</v>
      </c>
      <c r="IM118" s="1">
        <f>IF(Supuestos!$D$3+FD1&lt;100,$CK$9*Supuestos!$C$44,IF(Supuestos!$D$3+FD1=100,$CK$9*Supuestos!$C$44,0))</f>
        <v>0</v>
      </c>
      <c r="IN118" s="1">
        <f>IF(Supuestos!$D$3+FE1&lt;100,$CK$9*Supuestos!$C$44,IF(Supuestos!$D$3+FE1=100,$CK$9*Supuestos!$C$44,0))</f>
        <v>0</v>
      </c>
      <c r="IO118" s="1">
        <f>IF(Supuestos!$D$3+FF1&lt;100,$CK$9*Supuestos!$C$44,IF(Supuestos!$D$3+FF1=100,$CK$9*Supuestos!$C$44,0))</f>
        <v>0</v>
      </c>
      <c r="IP118" s="1">
        <f>IF(Supuestos!$D$3+FG1&lt;100,$CK$9*Supuestos!$C$44,IF(Supuestos!$D$3+FG1=100,$CK$9*Supuestos!$C$44,0))</f>
        <v>0</v>
      </c>
      <c r="IQ118" s="1">
        <f>IF(Supuestos!$D$3+FH1&lt;100,$CK$9*Supuestos!$C$44,IF(Supuestos!$D$3+FH1=100,$CK$9*Supuestos!$C$44,0))</f>
        <v>0</v>
      </c>
      <c r="IR118" s="1">
        <f>IF(Supuestos!$D$3+FI1&lt;100,$CK$9*Supuestos!$C$44,IF(Supuestos!$D$3+FI1=100,$CK$9*Supuestos!$C$44,0))</f>
        <v>0</v>
      </c>
      <c r="IS118" s="1">
        <f>IF(Supuestos!$D$3+FJ1&lt;100,$CK$9*Supuestos!$C$44,IF(Supuestos!$D$3+FJ1=100,$CK$9*Supuestos!$C$44,0))</f>
        <v>0</v>
      </c>
      <c r="IT118" s="1">
        <f>IF(Supuestos!$D$3+FK1&lt;100,$CK$9*Supuestos!$C$44,IF(Supuestos!$D$3+FK1=100,$CK$9*Supuestos!$C$44,0))</f>
        <v>0</v>
      </c>
      <c r="IU118" s="1">
        <f>IF(Supuestos!$D$3+FL1&lt;100,$CK$9*Supuestos!$C$44,IF(Supuestos!$D$3+FL1=100,$CK$9*Supuestos!$C$44,0))</f>
        <v>0</v>
      </c>
      <c r="IV118" s="1">
        <f>IF(Supuestos!$D$3+FM1&lt;100,$CK$9*Supuestos!$C$44,IF(Supuestos!$D$3+FM1=100,$CK$9*Supuestos!$C$44,0))</f>
        <v>0</v>
      </c>
      <c r="IW118" s="1">
        <f>IF(Supuestos!$D$3+FN1&lt;100,$CK$9*Supuestos!$C$44,IF(Supuestos!$D$3+FN1=100,$CK$9*Supuestos!$C$44,0))</f>
        <v>0</v>
      </c>
      <c r="IX118" s="1">
        <f>IF(Supuestos!$D$3+FO1&lt;100,$CK$9*Supuestos!$C$44,IF(Supuestos!$D$3+FO1=100,$CK$9*Supuestos!$C$44,0))</f>
        <v>0</v>
      </c>
      <c r="IY118" s="1">
        <f>IF(Supuestos!$D$3+FP1&lt;100,$CK$9*Supuestos!$C$44,IF(Supuestos!$D$3+FP1=100,$CK$9*Supuestos!$C$44,0))</f>
        <v>0</v>
      </c>
      <c r="IZ118" s="1">
        <f>IF(Supuestos!$D$3+FQ1&lt;100,$CK$9*Supuestos!$C$44,IF(Supuestos!$D$3+FQ1=100,$CK$9*Supuestos!$C$44,0))</f>
        <v>0</v>
      </c>
      <c r="JA118" s="1">
        <f>IF(Supuestos!$D$3+FR1&lt;100,$CK$9*Supuestos!$C$44,IF(Supuestos!$D$3+FR1=100,$CK$9*Supuestos!$C$44,0))</f>
        <v>0</v>
      </c>
      <c r="JB118" s="1">
        <f>IF(Supuestos!$D$3+FS1&lt;100,$CK$9*Supuestos!$C$44,IF(Supuestos!$D$3+FS1=100,$CK$9*Supuestos!$C$44,0))</f>
        <v>0</v>
      </c>
      <c r="JC118" s="1">
        <f>IF(Supuestos!$D$3+FT1&lt;100,$CK$9*Supuestos!$C$44,IF(Supuestos!$D$3+FT1=100,$CK$9*Supuestos!$C$44,0))</f>
        <v>0</v>
      </c>
      <c r="JD118" s="1">
        <f>IF(Supuestos!$D$3+FU1&lt;100,$CK$9*Supuestos!$C$44,IF(Supuestos!$D$3+FU1=100,$CK$9*Supuestos!$C$44,0))</f>
        <v>0</v>
      </c>
      <c r="JE118" s="1">
        <f>IF(Supuestos!$D$3+FV1&lt;100,$CK$9*Supuestos!$C$44,IF(Supuestos!$D$3+FV1=100,$CK$9*Supuestos!$C$44,0))</f>
        <v>0</v>
      </c>
      <c r="JF118" s="1">
        <f>IF(Supuestos!$D$3+FW1&lt;100,$CK$9*Supuestos!$C$44,IF(Supuestos!$D$3+FW1=100,$CK$9*Supuestos!$C$44,0))</f>
        <v>0</v>
      </c>
      <c r="JG118" s="1">
        <f>IF(Supuestos!$D$3+FX1&lt;100,$CK$9*Supuestos!$C$44,IF(Supuestos!$D$3+FX1=100,$CK$9*Supuestos!$C$44,0))</f>
        <v>0</v>
      </c>
      <c r="JH118" s="1">
        <f>IF(Supuestos!$D$3+FY1&lt;100,$CK$9*Supuestos!$C$44,IF(Supuestos!$D$3+FY1=100,$CK$9*Supuestos!$C$44,0))</f>
        <v>0</v>
      </c>
      <c r="JI118" s="1">
        <f>IF(Supuestos!$D$3+FZ1&lt;100,$CK$9*Supuestos!$C$44,IF(Supuestos!$D$3+FZ1=100,$CK$9*Supuestos!$C$44,0))</f>
        <v>0</v>
      </c>
      <c r="JJ118" s="1">
        <f>IF(Supuestos!$D$3+GA1&lt;100,$CK$9*Supuestos!$C$44,IF(Supuestos!$D$3+GA1=100,$CK$9*Supuestos!$C$44,0))</f>
        <v>0</v>
      </c>
      <c r="JK118" s="1">
        <f>IF(Supuestos!$D$3+GB1&lt;100,$CK$9*Supuestos!$C$44,IF(Supuestos!$D$3+GB1=100,$CK$9*Supuestos!$C$44,0))</f>
        <v>0</v>
      </c>
      <c r="JL118" s="1">
        <f>IF(Supuestos!$D$3+GC1&lt;100,$CK$9*Supuestos!$C$44,IF(Supuestos!$D$3+GC1=100,$CK$9*Supuestos!$C$44,0))</f>
        <v>0</v>
      </c>
      <c r="JM118" s="1">
        <f>IF(Supuestos!$D$3+GD1&lt;100,$CK$9*Supuestos!$C$44,IF(Supuestos!$D$3+GD1=100,$CK$9*Supuestos!$C$44,0))</f>
        <v>0</v>
      </c>
      <c r="JN118" s="1">
        <f>IF(Supuestos!$D$3+GE1&lt;100,$CK$9*Supuestos!$C$44,IF(Supuestos!$D$3+GE1=100,$CK$9*Supuestos!$C$44,0))</f>
        <v>0</v>
      </c>
    </row>
    <row r="119" spans="1:294" x14ac:dyDescent="0.35">
      <c r="A119" s="128">
        <v>88</v>
      </c>
      <c r="CK119" s="129"/>
      <c r="CL119" s="1">
        <f>CL$9*Supuestos!$D$3*Supuestos!$C$44</f>
        <v>0</v>
      </c>
      <c r="CM119" s="1">
        <f>IF(Supuestos!$D$3+C1&lt;100,$CL$9*Supuestos!$C$44,IF(Supuestos!$D$3+C1=100,$CL$9*Supuestos!$C$44,0))</f>
        <v>0</v>
      </c>
      <c r="CN119" s="1">
        <f>IF(Supuestos!$D$3+D1&lt;100,$CL$9*Supuestos!$C$44,IF(Supuestos!$D$3+D1=100,$CL$9*Supuestos!$C$44,0))</f>
        <v>0</v>
      </c>
      <c r="CO119" s="1">
        <f>IF(Supuestos!$D$3+E1&lt;100,$CL$9*Supuestos!$C$44,IF(Supuestos!$D$3+E1=100,$CL$9*Supuestos!$C$44,0))</f>
        <v>0</v>
      </c>
      <c r="CP119" s="1">
        <f>IF(Supuestos!$D$3+F1&lt;100,$CL$9*Supuestos!$C$44,IF(Supuestos!$D$3+F1=100,$CL$9*Supuestos!$C$44,0))</f>
        <v>0</v>
      </c>
      <c r="CQ119" s="1">
        <f>IF(Supuestos!$D$3+G1&lt;100,$CL$9*Supuestos!$C$44,IF(Supuestos!$D$3+G1=100,$CL$9*Supuestos!$C$44,0))</f>
        <v>0</v>
      </c>
      <c r="CR119" s="1">
        <f>IF(Supuestos!$D$3+H1&lt;100,$CL$9*Supuestos!$C$44,IF(Supuestos!$D$3+H1=100,$CL$9*Supuestos!$C$44,0))</f>
        <v>0</v>
      </c>
      <c r="CS119" s="1">
        <f>IF(Supuestos!$D$3+I1&lt;100,$CL$9*Supuestos!$C$44,IF(Supuestos!$D$3+I1=100,$CL$9*Supuestos!$C$44,0))</f>
        <v>0</v>
      </c>
      <c r="CT119" s="1">
        <f>IF(Supuestos!$D$3+J1&lt;100,$CL$9*Supuestos!$C$44,IF(Supuestos!$D$3+J1=100,$CL$9*Supuestos!$C$44,0))</f>
        <v>0</v>
      </c>
      <c r="CU119" s="1">
        <f>IF(Supuestos!$D$3+K1&lt;100,$CL$9*Supuestos!$C$44,IF(Supuestos!$D$3+K1=100,$CL$9*Supuestos!$C$44,0))</f>
        <v>0</v>
      </c>
      <c r="CV119" s="1">
        <f>IF(Supuestos!$D$3+L1&lt;100,$CL$9*Supuestos!$C$44,IF(Supuestos!$D$3+L1=100,$CL$9*Supuestos!$C$44,0))</f>
        <v>0</v>
      </c>
      <c r="CW119" s="1">
        <f>IF(Supuestos!$D$3+M1&lt;100,$CL$9*Supuestos!$C$44,IF(Supuestos!$D$3+M1=100,$CL$9*Supuestos!$C$44,0))</f>
        <v>0</v>
      </c>
      <c r="CX119" s="1">
        <f>IF(Supuestos!$D$3+N1&lt;100,$CL$9*Supuestos!$C$44,IF(Supuestos!$D$3+N1=100,$CL$9*Supuestos!$C$44,0))</f>
        <v>0</v>
      </c>
      <c r="EZ119" s="1">
        <f>IF(Supuestos!$D$3+BP1&lt;100,$CL$9*Supuestos!$C$44,IF(Supuestos!$D$3+BP1=100,$CL$9*Supuestos!$C$44,0))</f>
        <v>0</v>
      </c>
      <c r="FA119" s="1">
        <f>IF(Supuestos!$D$3+BQ1&lt;100,$CL$9*Supuestos!$C$44,IF(Supuestos!$D$3+BQ1=100,$CL$9*Supuestos!$C$44,0))</f>
        <v>0</v>
      </c>
      <c r="FB119" s="1">
        <f>IF(Supuestos!$D$3+BR1&lt;100,$CL$9*Supuestos!$C$44,IF(Supuestos!$D$3+BR1=100,$CL$9*Supuestos!$C$44,0))</f>
        <v>0</v>
      </c>
      <c r="FC119" s="1">
        <f>IF(Supuestos!$D$3+BS1&lt;100,$CL$9*Supuestos!$C$44,IF(Supuestos!$D$3+BS1=100,$CL$9*Supuestos!$C$44,0))</f>
        <v>0</v>
      </c>
      <c r="FD119" s="1">
        <f>IF(Supuestos!$D$3+BT1&lt;100,$CL$9*Supuestos!$C$44,IF(Supuestos!$D$3+BT1=100,$CL$9*Supuestos!$C$44,0))</f>
        <v>0</v>
      </c>
      <c r="FE119" s="1">
        <f>IF(Supuestos!$D$3+BU1&lt;100,$CL$9*Supuestos!$C$44,IF(Supuestos!$D$3+BU1=100,$CL$9*Supuestos!$C$44,0))</f>
        <v>0</v>
      </c>
      <c r="FF119" s="1">
        <f>IF(Supuestos!$D$3+BV1&lt;100,$CL$9*Supuestos!$C$44,IF(Supuestos!$D$3+BV1=100,$CL$9*Supuestos!$C$44,0))</f>
        <v>0</v>
      </c>
      <c r="FG119" s="1">
        <f>IF(Supuestos!$D$3+BW1&lt;100,$CL$9*Supuestos!$C$44,IF(Supuestos!$D$3+BW1=100,$CL$9*Supuestos!$C$44,0))</f>
        <v>0</v>
      </c>
      <c r="FH119" s="1">
        <f>IF(Supuestos!$D$3+BX1&lt;100,$CL$9*Supuestos!$C$44,IF(Supuestos!$D$3+BX1=100,$CL$9*Supuestos!$C$44,0))</f>
        <v>0</v>
      </c>
      <c r="FI119" s="1">
        <f>IF(Supuestos!$D$3+BY1&lt;100,$CL$9*Supuestos!$C$44,IF(Supuestos!$D$3+BY1=100,$CL$9*Supuestos!$C$44,0))</f>
        <v>0</v>
      </c>
      <c r="FJ119" s="1">
        <f>IF(Supuestos!$D$3+BZ1&lt;100,$CL$9*Supuestos!$C$44,IF(Supuestos!$D$3+BZ1=100,$CL$9*Supuestos!$C$44,0))</f>
        <v>0</v>
      </c>
      <c r="FK119" s="1">
        <f>IF(Supuestos!$D$3+CA1&lt;100,$CL$9*Supuestos!$C$44,IF(Supuestos!$D$3+CA1=100,$CL$9*Supuestos!$C$44,0))</f>
        <v>0</v>
      </c>
      <c r="FL119" s="1">
        <f>IF(Supuestos!$D$3+CB1&lt;100,$CL$9*Supuestos!$C$44,IF(Supuestos!$D$3+CB1=100,$CL$9*Supuestos!$C$44,0))</f>
        <v>0</v>
      </c>
      <c r="FM119" s="1">
        <f>IF(Supuestos!$D$3+CC1&lt;100,$CL$9*Supuestos!$C$44,IF(Supuestos!$D$3+CC1=100,$CL$9*Supuestos!$C$44,0))</f>
        <v>0</v>
      </c>
      <c r="FN119" s="1">
        <f>IF(Supuestos!$D$3+CD1&lt;100,$CL$9*Supuestos!$C$44,IF(Supuestos!$D$3+CD1=100,$CL$9*Supuestos!$C$44,0))</f>
        <v>0</v>
      </c>
      <c r="FO119" s="1">
        <f>IF(Supuestos!$D$3+CE1&lt;100,$CL$9*Supuestos!$C$44,IF(Supuestos!$D$3+CE1=100,$CL$9*Supuestos!$C$44,0))</f>
        <v>0</v>
      </c>
      <c r="FP119" s="1">
        <f>IF(Supuestos!$D$3+CF1&lt;100,$CL$9*Supuestos!$C$44,IF(Supuestos!$D$3+CF1=100,$CL$9*Supuestos!$C$44,0))</f>
        <v>0</v>
      </c>
      <c r="FQ119" s="1">
        <f>IF(Supuestos!$D$3+CG1&lt;100,$CL$9*Supuestos!$C$44,IF(Supuestos!$D$3+CG1=100,$CL$9*Supuestos!$C$44,0))</f>
        <v>0</v>
      </c>
      <c r="FR119" s="1">
        <f>IF(Supuestos!$D$3+CH1&lt;100,$CL$9*Supuestos!$C$44,IF(Supuestos!$D$3+CH1=100,$CL$9*Supuestos!$C$44,0))</f>
        <v>0</v>
      </c>
      <c r="FS119" s="1">
        <f>IF(Supuestos!$D$3+CI1&lt;100,$CL$9*Supuestos!$C$44,IF(Supuestos!$D$3+CI1=100,$CL$9*Supuestos!$C$44,0))</f>
        <v>0</v>
      </c>
      <c r="FT119" s="1">
        <f>IF(Supuestos!$D$3+CJ1&lt;100,$CL$9*Supuestos!$C$44,IF(Supuestos!$D$3+CJ1=100,$CL$9*Supuestos!$C$44,0))</f>
        <v>0</v>
      </c>
      <c r="FU119" s="1">
        <f>IF(Supuestos!$D$3+CK1&lt;100,$CL$9*Supuestos!$C$44,IF(Supuestos!$D$3+CK1=100,$CL$9*Supuestos!$C$44,0))</f>
        <v>0</v>
      </c>
      <c r="FV119" s="1">
        <f>IF(Supuestos!$D$3+CL1&lt;100,$CL$9*Supuestos!$C$44,IF(Supuestos!$D$3+CL1=100,$CL$9*Supuestos!$C$44,0))</f>
        <v>0</v>
      </c>
      <c r="FW119" s="1">
        <f>IF(Supuestos!$D$3+CM1&lt;100,$CL$9*Supuestos!$C$44,IF(Supuestos!$D$3+CM1=100,$CL$9*Supuestos!$C$44,0))</f>
        <v>0</v>
      </c>
      <c r="FX119" s="1">
        <f>IF(Supuestos!$D$3+CN1&lt;100,$CL$9*Supuestos!$C$44,IF(Supuestos!$D$3+CN1=100,$CL$9*Supuestos!$C$44,0))</f>
        <v>0</v>
      </c>
      <c r="FY119" s="1">
        <f>IF(Supuestos!$D$3+CO1&lt;100,$CL$9*Supuestos!$C$44,IF(Supuestos!$D$3+CO1=100,$CL$9*Supuestos!$C$44,0))</f>
        <v>0</v>
      </c>
      <c r="FZ119" s="1">
        <f>IF(Supuestos!$D$3+CP1&lt;100,$CL$9*Supuestos!$C$44,IF(Supuestos!$D$3+CP1=100,$CL$9*Supuestos!$C$44,0))</f>
        <v>0</v>
      </c>
      <c r="GA119" s="1">
        <f>IF(Supuestos!$D$3+CQ1&lt;100,$CL$9*Supuestos!$C$44,IF(Supuestos!$D$3+CQ1=100,$CL$9*Supuestos!$C$44,0))</f>
        <v>0</v>
      </c>
      <c r="GB119" s="1">
        <f>IF(Supuestos!$D$3+CR1&lt;100,$CL$9*Supuestos!$C$44,IF(Supuestos!$D$3+CR1=100,$CL$9*Supuestos!$C$44,0))</f>
        <v>0</v>
      </c>
      <c r="GC119" s="1">
        <f>IF(Supuestos!$D$3+CS1&lt;100,$CL$9*Supuestos!$C$44,IF(Supuestos!$D$3+CS1=100,$CL$9*Supuestos!$C$44,0))</f>
        <v>0</v>
      </c>
      <c r="GD119" s="1">
        <f>IF(Supuestos!$D$3+CT1&lt;100,$CL$9*Supuestos!$C$44,IF(Supuestos!$D$3+CT1=100,$CL$9*Supuestos!$C$44,0))</f>
        <v>0</v>
      </c>
      <c r="GE119" s="1">
        <f>IF(Supuestos!$D$3+CU1&lt;100,$CL$9*Supuestos!$C$44,IF(Supuestos!$D$3+CU1=100,$CL$9*Supuestos!$C$44,0))</f>
        <v>0</v>
      </c>
      <c r="GF119" s="1">
        <f>IF(Supuestos!$D$3+CV1&lt;100,$CL$9*Supuestos!$C$44,IF(Supuestos!$D$3+CV1=100,$CL$9*Supuestos!$C$44,0))</f>
        <v>0</v>
      </c>
      <c r="GG119" s="1">
        <f>IF(Supuestos!$D$3+CW1&lt;100,$CL$9*Supuestos!$C$44,IF(Supuestos!$D$3+CW1=100,$CL$9*Supuestos!$C$44,0))</f>
        <v>0</v>
      </c>
      <c r="GH119" s="1">
        <f>IF(Supuestos!$D$3+CX1&lt;100,$CL$9*Supuestos!$C$44,IF(Supuestos!$D$3+CX1=100,$CL$9*Supuestos!$C$44,0))</f>
        <v>0</v>
      </c>
      <c r="GI119" s="1">
        <f>IF(Supuestos!$D$3+CY1&lt;100,$CL$9*Supuestos!$C$44,IF(Supuestos!$D$3+CY1=100,$CL$9*Supuestos!$C$44,0))</f>
        <v>0</v>
      </c>
      <c r="GJ119" s="1">
        <f>IF(Supuestos!$D$3+CZ1&lt;100,$CL$9*Supuestos!$C$44,IF(Supuestos!$D$3+CZ1=100,$CL$9*Supuestos!$C$44,0))</f>
        <v>0</v>
      </c>
      <c r="GK119" s="1">
        <f>IF(Supuestos!$D$3+DA1&lt;100,$CL$9*Supuestos!$C$44,IF(Supuestos!$D$3+DA1=100,$CL$9*Supuestos!$C$44,0))</f>
        <v>0</v>
      </c>
      <c r="GL119" s="1">
        <f>IF(Supuestos!$D$3+DB1&lt;100,$CL$9*Supuestos!$C$44,IF(Supuestos!$D$3+DB1=100,$CL$9*Supuestos!$C$44,0))</f>
        <v>0</v>
      </c>
      <c r="GM119" s="1">
        <f>IF(Supuestos!$D$3+DC1&lt;100,$CL$9*Supuestos!$C$44,IF(Supuestos!$D$3+DC1=100,$CL$9*Supuestos!$C$44,0))</f>
        <v>0</v>
      </c>
      <c r="GN119" s="1">
        <f>IF(Supuestos!$D$3+DD1&lt;100,$CL$9*Supuestos!$C$44,IF(Supuestos!$D$3+DD1=100,$CL$9*Supuestos!$C$44,0))</f>
        <v>0</v>
      </c>
      <c r="GO119" s="1">
        <f>IF(Supuestos!$D$3+DE1&lt;100,$CL$9*Supuestos!$C$44,IF(Supuestos!$D$3+DE1=100,$CL$9*Supuestos!$C$44,0))</f>
        <v>0</v>
      </c>
      <c r="GP119" s="1">
        <f>IF(Supuestos!$D$3+DF1&lt;100,$CL$9*Supuestos!$C$44,IF(Supuestos!$D$3+DF1=100,$CL$9*Supuestos!$C$44,0))</f>
        <v>0</v>
      </c>
      <c r="GQ119" s="1">
        <f>IF(Supuestos!$D$3+DG1&lt;100,$CL$9*Supuestos!$C$44,IF(Supuestos!$D$3+DG1=100,$CL$9*Supuestos!$C$44,0))</f>
        <v>0</v>
      </c>
      <c r="GR119" s="1">
        <f>IF(Supuestos!$D$3+DH1&lt;100,$CL$9*Supuestos!$C$44,IF(Supuestos!$D$3+DH1=100,$CL$9*Supuestos!$C$44,0))</f>
        <v>0</v>
      </c>
      <c r="GS119" s="1">
        <f>IF(Supuestos!$D$3+DI1&lt;100,$CL$9*Supuestos!$C$44,IF(Supuestos!$D$3+DI1=100,$CL$9*Supuestos!$C$44,0))</f>
        <v>0</v>
      </c>
      <c r="GT119" s="1">
        <f>IF(Supuestos!$D$3+DJ1&lt;100,$CL$9*Supuestos!$C$44,IF(Supuestos!$D$3+DJ1=100,$CL$9*Supuestos!$C$44,0))</f>
        <v>0</v>
      </c>
      <c r="GU119" s="1">
        <f>IF(Supuestos!$D$3+DK1&lt;100,$CL$9*Supuestos!$C$44,IF(Supuestos!$D$3+DK1=100,$CL$9*Supuestos!$C$44,0))</f>
        <v>0</v>
      </c>
      <c r="GV119" s="1">
        <f>IF(Supuestos!$D$3+DL1&lt;100,$CL$9*Supuestos!$C$44,IF(Supuestos!$D$3+DL1=100,$CL$9*Supuestos!$C$44,0))</f>
        <v>0</v>
      </c>
      <c r="GW119" s="1">
        <f>IF(Supuestos!$D$3+DM1&lt;100,$CL$9*Supuestos!$C$44,IF(Supuestos!$D$3+DM1=100,$CL$9*Supuestos!$C$44,0))</f>
        <v>0</v>
      </c>
      <c r="GX119" s="1">
        <f>IF(Supuestos!$D$3+DN1&lt;100,$CL$9*Supuestos!$C$44,IF(Supuestos!$D$3+DN1=100,$CL$9*Supuestos!$C$44,0))</f>
        <v>0</v>
      </c>
      <c r="GY119" s="1">
        <f>IF(Supuestos!$D$3+DO1&lt;100,$CL$9*Supuestos!$C$44,IF(Supuestos!$D$3+DO1=100,$CL$9*Supuestos!$C$44,0))</f>
        <v>0</v>
      </c>
      <c r="GZ119" s="1">
        <f>IF(Supuestos!$D$3+DP1&lt;100,$CL$9*Supuestos!$C$44,IF(Supuestos!$D$3+DP1=100,$CL$9*Supuestos!$C$44,0))</f>
        <v>0</v>
      </c>
      <c r="HA119" s="1">
        <f>IF(Supuestos!$D$3+DQ1&lt;100,$CL$9*Supuestos!$C$44,IF(Supuestos!$D$3+DQ1=100,$CL$9*Supuestos!$C$44,0))</f>
        <v>0</v>
      </c>
      <c r="HB119" s="1">
        <f>IF(Supuestos!$D$3+DR1&lt;100,$CL$9*Supuestos!$C$44,IF(Supuestos!$D$3+DR1=100,$CL$9*Supuestos!$C$44,0))</f>
        <v>0</v>
      </c>
      <c r="HC119" s="1">
        <f>IF(Supuestos!$D$3+DS1&lt;100,$CL$9*Supuestos!$C$44,IF(Supuestos!$D$3+DS1=100,$CL$9*Supuestos!$C$44,0))</f>
        <v>0</v>
      </c>
      <c r="HD119" s="1">
        <f>IF(Supuestos!$D$3+DT1&lt;100,$CL$9*Supuestos!$C$44,IF(Supuestos!$D$3+DT1=100,$CL$9*Supuestos!$C$44,0))</f>
        <v>0</v>
      </c>
      <c r="HE119" s="1">
        <f>IF(Supuestos!$D$3+DU1&lt;100,$CL$9*Supuestos!$C$44,IF(Supuestos!$D$3+DU1=100,$CL$9*Supuestos!$C$44,0))</f>
        <v>0</v>
      </c>
      <c r="HF119" s="1">
        <f>IF(Supuestos!$D$3+DV1&lt;100,$CL$9*Supuestos!$C$44,IF(Supuestos!$D$3+DV1=100,$CL$9*Supuestos!$C$44,0))</f>
        <v>0</v>
      </c>
      <c r="HG119" s="1">
        <f>IF(Supuestos!$D$3+DW1&lt;100,$CL$9*Supuestos!$C$44,IF(Supuestos!$D$3+DW1=100,$CL$9*Supuestos!$C$44,0))</f>
        <v>0</v>
      </c>
      <c r="HH119" s="1">
        <f>IF(Supuestos!$D$3+DX1&lt;100,$CL$9*Supuestos!$C$44,IF(Supuestos!$D$3+DX1=100,$CL$9*Supuestos!$C$44,0))</f>
        <v>0</v>
      </c>
      <c r="HI119" s="1">
        <f>IF(Supuestos!$D$3+DY1&lt;100,$CL$9*Supuestos!$C$44,IF(Supuestos!$D$3+DY1=100,$CL$9*Supuestos!$C$44,0))</f>
        <v>0</v>
      </c>
      <c r="HJ119" s="1">
        <f>IF(Supuestos!$D$3+DZ1&lt;100,$CL$9*Supuestos!$C$44,IF(Supuestos!$D$3+DZ1=100,$CL$9*Supuestos!$C$44,0))</f>
        <v>0</v>
      </c>
      <c r="HK119" s="1">
        <f>IF(Supuestos!$D$3+EA1&lt;100,$CL$9*Supuestos!$C$44,IF(Supuestos!$D$3+EA1=100,$CL$9*Supuestos!$C$44,0))</f>
        <v>0</v>
      </c>
      <c r="HL119" s="1">
        <f>IF(Supuestos!$D$3+EB1&lt;100,$CL$9*Supuestos!$C$44,IF(Supuestos!$D$3+EB1=100,$CL$9*Supuestos!$C$44,0))</f>
        <v>0</v>
      </c>
      <c r="HM119" s="1">
        <f>IF(Supuestos!$D$3+EC1&lt;100,$CL$9*Supuestos!$C$44,IF(Supuestos!$D$3+EC1=100,$CL$9*Supuestos!$C$44,0))</f>
        <v>0</v>
      </c>
      <c r="HN119" s="1">
        <f>IF(Supuestos!$D$3+ED1&lt;100,$CL$9*Supuestos!$C$44,IF(Supuestos!$D$3+ED1=100,$CL$9*Supuestos!$C$44,0))</f>
        <v>0</v>
      </c>
      <c r="HO119" s="1">
        <f>IF(Supuestos!$D$3+EE1&lt;100,$CL$9*Supuestos!$C$44,IF(Supuestos!$D$3+EE1=100,$CL$9*Supuestos!$C$44,0))</f>
        <v>0</v>
      </c>
      <c r="HP119" s="1">
        <f>IF(Supuestos!$D$3+EF1&lt;100,$CL$9*Supuestos!$C$44,IF(Supuestos!$D$3+EF1=100,$CL$9*Supuestos!$C$44,0))</f>
        <v>0</v>
      </c>
      <c r="HQ119" s="1">
        <f>IF(Supuestos!$D$3+EG1&lt;100,$CL$9*Supuestos!$C$44,IF(Supuestos!$D$3+EG1=100,$CL$9*Supuestos!$C$44,0))</f>
        <v>0</v>
      </c>
      <c r="HR119" s="1">
        <f>IF(Supuestos!$D$3+EH1&lt;100,$CL$9*Supuestos!$C$44,IF(Supuestos!$D$3+EH1=100,$CL$9*Supuestos!$C$44,0))</f>
        <v>0</v>
      </c>
      <c r="HS119" s="1">
        <f>IF(Supuestos!$D$3+EI1&lt;100,$CL$9*Supuestos!$C$44,IF(Supuestos!$D$3+EI1=100,$CL$9*Supuestos!$C$44,0))</f>
        <v>0</v>
      </c>
      <c r="HT119" s="1">
        <f>IF(Supuestos!$D$3+EJ1&lt;100,$CL$9*Supuestos!$C$44,IF(Supuestos!$D$3+EJ1=100,$CL$9*Supuestos!$C$44,0))</f>
        <v>0</v>
      </c>
      <c r="HU119" s="1">
        <f>IF(Supuestos!$D$3+EK1&lt;100,$CL$9*Supuestos!$C$44,IF(Supuestos!$D$3+EK1=100,$CL$9*Supuestos!$C$44,0))</f>
        <v>0</v>
      </c>
      <c r="HV119" s="1">
        <f>IF(Supuestos!$D$3+EL1&lt;100,$CL$9*Supuestos!$C$44,IF(Supuestos!$D$3+EL1=100,$CL$9*Supuestos!$C$44,0))</f>
        <v>0</v>
      </c>
      <c r="HW119" s="1">
        <f>IF(Supuestos!$D$3+EM1&lt;100,$CL$9*Supuestos!$C$44,IF(Supuestos!$D$3+EM1=100,$CL$9*Supuestos!$C$44,0))</f>
        <v>0</v>
      </c>
      <c r="HX119" s="1">
        <f>IF(Supuestos!$D$3+EN1&lt;100,$CL$9*Supuestos!$C$44,IF(Supuestos!$D$3+EN1=100,$CL$9*Supuestos!$C$44,0))</f>
        <v>0</v>
      </c>
      <c r="HY119" s="1">
        <f>IF(Supuestos!$D$3+EO1&lt;100,$CL$9*Supuestos!$C$44,IF(Supuestos!$D$3+EO1=100,$CL$9*Supuestos!$C$44,0))</f>
        <v>0</v>
      </c>
      <c r="HZ119" s="1">
        <f>IF(Supuestos!$D$3+EP1&lt;100,$CL$9*Supuestos!$C$44,IF(Supuestos!$D$3+EP1=100,$CL$9*Supuestos!$C$44,0))</f>
        <v>0</v>
      </c>
      <c r="IA119" s="1">
        <f>IF(Supuestos!$D$3+EQ1&lt;100,$CL$9*Supuestos!$C$44,IF(Supuestos!$D$3+EQ1=100,$CL$9*Supuestos!$C$44,0))</f>
        <v>0</v>
      </c>
      <c r="IB119" s="1">
        <f>IF(Supuestos!$D$3+ER1&lt;100,$CL$9*Supuestos!$C$44,IF(Supuestos!$D$3+ER1=100,$CL$9*Supuestos!$C$44,0))</f>
        <v>0</v>
      </c>
      <c r="IC119" s="1">
        <f>IF(Supuestos!$D$3+ES1&lt;100,$CL$9*Supuestos!$C$44,IF(Supuestos!$D$3+ES1=100,$CL$9*Supuestos!$C$44,0))</f>
        <v>0</v>
      </c>
      <c r="ID119" s="1">
        <f>IF(Supuestos!$D$3+ET1&lt;100,$CL$9*Supuestos!$C$44,IF(Supuestos!$D$3+ET1=100,$CL$9*Supuestos!$C$44,0))</f>
        <v>0</v>
      </c>
      <c r="IE119" s="1">
        <f>IF(Supuestos!$D$3+EU1&lt;100,$CL$9*Supuestos!$C$44,IF(Supuestos!$D$3+EU1=100,$CL$9*Supuestos!$C$44,0))</f>
        <v>0</v>
      </c>
      <c r="IF119" s="1">
        <f>IF(Supuestos!$D$3+EV1&lt;100,$CL$9*Supuestos!$C$44,IF(Supuestos!$D$3+EV1=100,$CL$9*Supuestos!$C$44,0))</f>
        <v>0</v>
      </c>
      <c r="IG119" s="1">
        <f>IF(Supuestos!$D$3+EW1&lt;100,$CL$9*Supuestos!$C$44,IF(Supuestos!$D$3+EW1=100,$CL$9*Supuestos!$C$44,0))</f>
        <v>0</v>
      </c>
      <c r="IH119" s="1">
        <f>IF(Supuestos!$D$3+EX1&lt;100,$CL$9*Supuestos!$C$44,IF(Supuestos!$D$3+EX1=100,$CL$9*Supuestos!$C$44,0))</f>
        <v>0</v>
      </c>
      <c r="II119" s="1">
        <f>IF(Supuestos!$D$3+EY1&lt;100,$CL$9*Supuestos!$C$44,IF(Supuestos!$D$3+EY1=100,$CL$9*Supuestos!$C$44,0))</f>
        <v>0</v>
      </c>
      <c r="IJ119" s="1">
        <f>IF(Supuestos!$D$3+EZ1&lt;100,$CL$9*Supuestos!$C$44,IF(Supuestos!$D$3+EZ1=100,$CL$9*Supuestos!$C$44,0))</f>
        <v>0</v>
      </c>
      <c r="IK119" s="1">
        <f>IF(Supuestos!$D$3+FA1&lt;100,$CL$9*Supuestos!$C$44,IF(Supuestos!$D$3+FA1=100,$CL$9*Supuestos!$C$44,0))</f>
        <v>0</v>
      </c>
      <c r="IL119" s="1">
        <f>IF(Supuestos!$D$3+FB1&lt;100,$CL$9*Supuestos!$C$44,IF(Supuestos!$D$3+FB1=100,$CL$9*Supuestos!$C$44,0))</f>
        <v>0</v>
      </c>
      <c r="IM119" s="1">
        <f>IF(Supuestos!$D$3+FC1&lt;100,$CL$9*Supuestos!$C$44,IF(Supuestos!$D$3+FC1=100,$CL$9*Supuestos!$C$44,0))</f>
        <v>0</v>
      </c>
      <c r="IN119" s="1">
        <f>IF(Supuestos!$D$3+FD1&lt;100,$CL$9*Supuestos!$C$44,IF(Supuestos!$D$3+FD1=100,$CL$9*Supuestos!$C$44,0))</f>
        <v>0</v>
      </c>
      <c r="IO119" s="1">
        <f>IF(Supuestos!$D$3+FE1&lt;100,$CL$9*Supuestos!$C$44,IF(Supuestos!$D$3+FE1=100,$CL$9*Supuestos!$C$44,0))</f>
        <v>0</v>
      </c>
      <c r="IP119" s="1">
        <f>IF(Supuestos!$D$3+FF1&lt;100,$CL$9*Supuestos!$C$44,IF(Supuestos!$D$3+FF1=100,$CL$9*Supuestos!$C$44,0))</f>
        <v>0</v>
      </c>
      <c r="IQ119" s="1">
        <f>IF(Supuestos!$D$3+FG1&lt;100,$CL$9*Supuestos!$C$44,IF(Supuestos!$D$3+FG1=100,$CL$9*Supuestos!$C$44,0))</f>
        <v>0</v>
      </c>
      <c r="IR119" s="1">
        <f>IF(Supuestos!$D$3+FH1&lt;100,$CL$9*Supuestos!$C$44,IF(Supuestos!$D$3+FH1=100,$CL$9*Supuestos!$C$44,0))</f>
        <v>0</v>
      </c>
      <c r="IS119" s="1">
        <f>IF(Supuestos!$D$3+FI1&lt;100,$CL$9*Supuestos!$C$44,IF(Supuestos!$D$3+FI1=100,$CL$9*Supuestos!$C$44,0))</f>
        <v>0</v>
      </c>
      <c r="IT119" s="1">
        <f>IF(Supuestos!$D$3+FJ1&lt;100,$CL$9*Supuestos!$C$44,IF(Supuestos!$D$3+FJ1=100,$CL$9*Supuestos!$C$44,0))</f>
        <v>0</v>
      </c>
      <c r="IU119" s="1">
        <f>IF(Supuestos!$D$3+FK1&lt;100,$CL$9*Supuestos!$C$44,IF(Supuestos!$D$3+FK1=100,$CL$9*Supuestos!$C$44,0))</f>
        <v>0</v>
      </c>
      <c r="IV119" s="1">
        <f>IF(Supuestos!$D$3+FL1&lt;100,$CL$9*Supuestos!$C$44,IF(Supuestos!$D$3+FL1=100,$CL$9*Supuestos!$C$44,0))</f>
        <v>0</v>
      </c>
      <c r="IW119" s="1">
        <f>IF(Supuestos!$D$3+FM1&lt;100,$CL$9*Supuestos!$C$44,IF(Supuestos!$D$3+FM1=100,$CL$9*Supuestos!$C$44,0))</f>
        <v>0</v>
      </c>
      <c r="IX119" s="1">
        <f>IF(Supuestos!$D$3+FN1&lt;100,$CL$9*Supuestos!$C$44,IF(Supuestos!$D$3+FN1=100,$CL$9*Supuestos!$C$44,0))</f>
        <v>0</v>
      </c>
      <c r="IY119" s="1">
        <f>IF(Supuestos!$D$3+FO1&lt;100,$CL$9*Supuestos!$C$44,IF(Supuestos!$D$3+FO1=100,$CL$9*Supuestos!$C$44,0))</f>
        <v>0</v>
      </c>
      <c r="IZ119" s="1">
        <f>IF(Supuestos!$D$3+FP1&lt;100,$CL$9*Supuestos!$C$44,IF(Supuestos!$D$3+FP1=100,$CL$9*Supuestos!$C$44,0))</f>
        <v>0</v>
      </c>
      <c r="JA119" s="1">
        <f>IF(Supuestos!$D$3+FQ1&lt;100,$CL$9*Supuestos!$C$44,IF(Supuestos!$D$3+FQ1=100,$CL$9*Supuestos!$C$44,0))</f>
        <v>0</v>
      </c>
      <c r="JB119" s="1">
        <f>IF(Supuestos!$D$3+FR1&lt;100,$CL$9*Supuestos!$C$44,IF(Supuestos!$D$3+FR1=100,$CL$9*Supuestos!$C$44,0))</f>
        <v>0</v>
      </c>
      <c r="JC119" s="1">
        <f>IF(Supuestos!$D$3+FS1&lt;100,$CL$9*Supuestos!$C$44,IF(Supuestos!$D$3+FS1=100,$CL$9*Supuestos!$C$44,0))</f>
        <v>0</v>
      </c>
      <c r="JD119" s="1">
        <f>IF(Supuestos!$D$3+FT1&lt;100,$CL$9*Supuestos!$C$44,IF(Supuestos!$D$3+FT1=100,$CL$9*Supuestos!$C$44,0))</f>
        <v>0</v>
      </c>
      <c r="JE119" s="1">
        <f>IF(Supuestos!$D$3+FU1&lt;100,$CL$9*Supuestos!$C$44,IF(Supuestos!$D$3+FU1=100,$CL$9*Supuestos!$C$44,0))</f>
        <v>0</v>
      </c>
      <c r="JF119" s="1">
        <f>IF(Supuestos!$D$3+FV1&lt;100,$CL$9*Supuestos!$C$44,IF(Supuestos!$D$3+FV1=100,$CL$9*Supuestos!$C$44,0))</f>
        <v>0</v>
      </c>
      <c r="JG119" s="1">
        <f>IF(Supuestos!$D$3+FW1&lt;100,$CL$9*Supuestos!$C$44,IF(Supuestos!$D$3+FW1=100,$CL$9*Supuestos!$C$44,0))</f>
        <v>0</v>
      </c>
      <c r="JH119" s="1">
        <f>IF(Supuestos!$D$3+FX1&lt;100,$CL$9*Supuestos!$C$44,IF(Supuestos!$D$3+FX1=100,$CL$9*Supuestos!$C$44,0))</f>
        <v>0</v>
      </c>
      <c r="JI119" s="1">
        <f>IF(Supuestos!$D$3+FY1&lt;100,$CL$9*Supuestos!$C$44,IF(Supuestos!$D$3+FY1=100,$CL$9*Supuestos!$C$44,0))</f>
        <v>0</v>
      </c>
      <c r="JJ119" s="1">
        <f>IF(Supuestos!$D$3+FZ1&lt;100,$CL$9*Supuestos!$C$44,IF(Supuestos!$D$3+FZ1=100,$CL$9*Supuestos!$C$44,0))</f>
        <v>0</v>
      </c>
      <c r="JK119" s="1">
        <f>IF(Supuestos!$D$3+GA1&lt;100,$CL$9*Supuestos!$C$44,IF(Supuestos!$D$3+GA1=100,$CL$9*Supuestos!$C$44,0))</f>
        <v>0</v>
      </c>
      <c r="JL119" s="1">
        <f>IF(Supuestos!$D$3+GB1&lt;100,$CL$9*Supuestos!$C$44,IF(Supuestos!$D$3+GB1=100,$CL$9*Supuestos!$C$44,0))</f>
        <v>0</v>
      </c>
      <c r="JM119" s="1">
        <f>IF(Supuestos!$D$3+GC1&lt;100,$CL$9*Supuestos!$C$44,IF(Supuestos!$D$3+GC1=100,$CL$9*Supuestos!$C$44,0))</f>
        <v>0</v>
      </c>
      <c r="JN119" s="1">
        <f>IF(Supuestos!$D$3+GD1&lt;100,$CL$9*Supuestos!$C$44,IF(Supuestos!$D$3+GD1=100,$CL$9*Supuestos!$C$44,0))</f>
        <v>0</v>
      </c>
      <c r="JO119" s="1">
        <f>IF(Supuestos!$D$3+GE1&lt;100,$CL$9*Supuestos!$C$44,IF(Supuestos!$D$3+GE1=100,$CL$9*Supuestos!$C$44,0))</f>
        <v>0</v>
      </c>
      <c r="JP119" s="1">
        <f>IF(Supuestos!$D$3+GF1&lt;100,$CL$9*Supuestos!$C$44,IF(Supuestos!$D$3+GF1=100,$CL$9*Supuestos!$C$44,0))</f>
        <v>0</v>
      </c>
    </row>
    <row r="120" spans="1:294" x14ac:dyDescent="0.35">
      <c r="A120" s="128">
        <v>89</v>
      </c>
      <c r="CL120" s="129"/>
      <c r="CM120" s="1">
        <f>CM$9*Supuestos!$D$3*Supuestos!$C$44</f>
        <v>0</v>
      </c>
      <c r="CN120" s="1">
        <f>IF(Supuestos!$D$3+C1&lt;100,$CM$9*Supuestos!$C$44,IF(Supuestos!$D$3+C1=100,$CM$9*Supuestos!$C$44,0))</f>
        <v>0</v>
      </c>
      <c r="CO120" s="1">
        <f>IF(Supuestos!$D$3+D1&lt;100,$CM$9*Supuestos!$C$44,IF(Supuestos!$D$3+D1=100,$CM$9*Supuestos!$C$44,0))</f>
        <v>0</v>
      </c>
      <c r="CP120" s="1">
        <f>IF(Supuestos!$D$3+E1&lt;100,$CM$9*Supuestos!$C$44,IF(Supuestos!$D$3+E1=100,$CM$9*Supuestos!$C$44,0))</f>
        <v>0</v>
      </c>
      <c r="CQ120" s="1">
        <f>IF(Supuestos!$D$3+F1&lt;100,$CM$9*Supuestos!$C$44,IF(Supuestos!$D$3+F1=100,$CM$9*Supuestos!$C$44,0))</f>
        <v>0</v>
      </c>
      <c r="CR120" s="1">
        <f>IF(Supuestos!$D$3+G1&lt;100,$CM$9*Supuestos!$C$44,IF(Supuestos!$D$3+G1=100,$CM$9*Supuestos!$C$44,0))</f>
        <v>0</v>
      </c>
      <c r="CS120" s="1">
        <f>IF(Supuestos!$D$3+H1&lt;100,$CM$9*Supuestos!$C$44,IF(Supuestos!$D$3+H1=100,$CM$9*Supuestos!$C$44,0))</f>
        <v>0</v>
      </c>
      <c r="CT120" s="1">
        <f>IF(Supuestos!$D$3+I1&lt;100,$CM$9*Supuestos!$C$44,IF(Supuestos!$D$3+I1=100,$CM$9*Supuestos!$C$44,0))</f>
        <v>0</v>
      </c>
      <c r="CU120" s="1">
        <f>IF(Supuestos!$D$3+J1&lt;100,$CM$9*Supuestos!$C$44,IF(Supuestos!$D$3+J1=100,$CM$9*Supuestos!$C$44,0))</f>
        <v>0</v>
      </c>
      <c r="CV120" s="1">
        <f>IF(Supuestos!$D$3+K1&lt;100,$CM$9*Supuestos!$C$44,IF(Supuestos!$D$3+K1=100,$CM$9*Supuestos!$C$44,0))</f>
        <v>0</v>
      </c>
      <c r="CW120" s="1">
        <f>IF(Supuestos!$D$3+L1&lt;100,$CM$9*Supuestos!$C$44,IF(Supuestos!$D$3+L1=100,$CM$9*Supuestos!$C$44,0))</f>
        <v>0</v>
      </c>
      <c r="CX120" s="1">
        <f>IF(Supuestos!$D$3+M1&lt;100,$CM$9*Supuestos!$C$44,IF(Supuestos!$D$3+M1=100,$CM$9*Supuestos!$C$44,0))</f>
        <v>0</v>
      </c>
      <c r="EZ120" s="1">
        <f>IF(Supuestos!$D$3+BO1&lt;100,$CM$9*Supuestos!$C$44,IF(Supuestos!$D$3+BO1=100,$CM$9*Supuestos!$C$44,0))</f>
        <v>0</v>
      </c>
      <c r="FA120" s="1">
        <f>IF(Supuestos!$D$3+BP1&lt;100,$CM$9*Supuestos!$C$44,IF(Supuestos!$D$3+BP1=100,$CM$9*Supuestos!$C$44,0))</f>
        <v>0</v>
      </c>
      <c r="FB120" s="1">
        <f>IF(Supuestos!$D$3+BQ1&lt;100,$CM$9*Supuestos!$C$44,IF(Supuestos!$D$3+BQ1=100,$CM$9*Supuestos!$C$44,0))</f>
        <v>0</v>
      </c>
      <c r="FC120" s="1">
        <f>IF(Supuestos!$D$3+BR1&lt;100,$CM$9*Supuestos!$C$44,IF(Supuestos!$D$3+BR1=100,$CM$9*Supuestos!$C$44,0))</f>
        <v>0</v>
      </c>
      <c r="FD120" s="1">
        <f>IF(Supuestos!$D$3+BS1&lt;100,$CM$9*Supuestos!$C$44,IF(Supuestos!$D$3+BS1=100,$CM$9*Supuestos!$C$44,0))</f>
        <v>0</v>
      </c>
      <c r="FE120" s="1">
        <f>IF(Supuestos!$D$3+BT1&lt;100,$CM$9*Supuestos!$C$44,IF(Supuestos!$D$3+BT1=100,$CM$9*Supuestos!$C$44,0))</f>
        <v>0</v>
      </c>
      <c r="FF120" s="1">
        <f>IF(Supuestos!$D$3+BU1&lt;100,$CM$9*Supuestos!$C$44,IF(Supuestos!$D$3+BU1=100,$CM$9*Supuestos!$C$44,0))</f>
        <v>0</v>
      </c>
      <c r="FG120" s="1">
        <f>IF(Supuestos!$D$3+BV1&lt;100,$CM$9*Supuestos!$C$44,IF(Supuestos!$D$3+BV1=100,$CM$9*Supuestos!$C$44,0))</f>
        <v>0</v>
      </c>
      <c r="FH120" s="1">
        <f>IF(Supuestos!$D$3+BW1&lt;100,$CM$9*Supuestos!$C$44,IF(Supuestos!$D$3+BW1=100,$CM$9*Supuestos!$C$44,0))</f>
        <v>0</v>
      </c>
      <c r="FI120" s="1">
        <f>IF(Supuestos!$D$3+BX1&lt;100,$CM$9*Supuestos!$C$44,IF(Supuestos!$D$3+BX1=100,$CM$9*Supuestos!$C$44,0))</f>
        <v>0</v>
      </c>
      <c r="FJ120" s="1">
        <f>IF(Supuestos!$D$3+BY1&lt;100,$CM$9*Supuestos!$C$44,IF(Supuestos!$D$3+BY1=100,$CM$9*Supuestos!$C$44,0))</f>
        <v>0</v>
      </c>
      <c r="FK120" s="1">
        <f>IF(Supuestos!$D$3+BZ1&lt;100,$CM$9*Supuestos!$C$44,IF(Supuestos!$D$3+BZ1=100,$CM$9*Supuestos!$C$44,0))</f>
        <v>0</v>
      </c>
      <c r="FL120" s="1">
        <f>IF(Supuestos!$D$3+CA1&lt;100,$CM$9*Supuestos!$C$44,IF(Supuestos!$D$3+CA1=100,$CM$9*Supuestos!$C$44,0))</f>
        <v>0</v>
      </c>
      <c r="FM120" s="1">
        <f>IF(Supuestos!$D$3+CB1&lt;100,$CM$9*Supuestos!$C$44,IF(Supuestos!$D$3+CB1=100,$CM$9*Supuestos!$C$44,0))</f>
        <v>0</v>
      </c>
      <c r="FN120" s="1">
        <f>IF(Supuestos!$D$3+CC1&lt;100,$CM$9*Supuestos!$C$44,IF(Supuestos!$D$3+CC1=100,$CM$9*Supuestos!$C$44,0))</f>
        <v>0</v>
      </c>
      <c r="FO120" s="1">
        <f>IF(Supuestos!$D$3+CD1&lt;100,$CM$9*Supuestos!$C$44,IF(Supuestos!$D$3+CD1=100,$CM$9*Supuestos!$C$44,0))</f>
        <v>0</v>
      </c>
      <c r="FP120" s="1">
        <f>IF(Supuestos!$D$3+CE1&lt;100,$CM$9*Supuestos!$C$44,IF(Supuestos!$D$3+CE1=100,$CM$9*Supuestos!$C$44,0))</f>
        <v>0</v>
      </c>
      <c r="FQ120" s="1">
        <f>IF(Supuestos!$D$3+CF1&lt;100,$CM$9*Supuestos!$C$44,IF(Supuestos!$D$3+CF1=100,$CM$9*Supuestos!$C$44,0))</f>
        <v>0</v>
      </c>
      <c r="FR120" s="1">
        <f>IF(Supuestos!$D$3+CG1&lt;100,$CM$9*Supuestos!$C$44,IF(Supuestos!$D$3+CG1=100,$CM$9*Supuestos!$C$44,0))</f>
        <v>0</v>
      </c>
      <c r="FS120" s="1">
        <f>IF(Supuestos!$D$3+CH1&lt;100,$CM$9*Supuestos!$C$44,IF(Supuestos!$D$3+CH1=100,$CM$9*Supuestos!$C$44,0))</f>
        <v>0</v>
      </c>
      <c r="FT120" s="1">
        <f>IF(Supuestos!$D$3+CI1&lt;100,$CM$9*Supuestos!$C$44,IF(Supuestos!$D$3+CI1=100,$CM$9*Supuestos!$C$44,0))</f>
        <v>0</v>
      </c>
      <c r="FU120" s="1">
        <f>IF(Supuestos!$D$3+CJ1&lt;100,$CM$9*Supuestos!$C$44,IF(Supuestos!$D$3+CJ1=100,$CM$9*Supuestos!$C$44,0))</f>
        <v>0</v>
      </c>
      <c r="FV120" s="1">
        <f>IF(Supuestos!$D$3+CK1&lt;100,$CM$9*Supuestos!$C$44,IF(Supuestos!$D$3+CK1=100,$CM$9*Supuestos!$C$44,0))</f>
        <v>0</v>
      </c>
      <c r="FW120" s="1">
        <f>IF(Supuestos!$D$3+CL1&lt;100,$CM$9*Supuestos!$C$44,IF(Supuestos!$D$3+CL1=100,$CM$9*Supuestos!$C$44,0))</f>
        <v>0</v>
      </c>
      <c r="FX120" s="1">
        <f>IF(Supuestos!$D$3+CM1&lt;100,$CM$9*Supuestos!$C$44,IF(Supuestos!$D$3+CM1=100,$CM$9*Supuestos!$C$44,0))</f>
        <v>0</v>
      </c>
      <c r="FY120" s="1">
        <f>IF(Supuestos!$D$3+CN1&lt;100,$CM$9*Supuestos!$C$44,IF(Supuestos!$D$3+CN1=100,$CM$9*Supuestos!$C$44,0))</f>
        <v>0</v>
      </c>
      <c r="FZ120" s="1">
        <f>IF(Supuestos!$D$3+CO1&lt;100,$CM$9*Supuestos!$C$44,IF(Supuestos!$D$3+CO1=100,$CM$9*Supuestos!$C$44,0))</f>
        <v>0</v>
      </c>
      <c r="GA120" s="1">
        <f>IF(Supuestos!$D$3+CP1&lt;100,$CM$9*Supuestos!$C$44,IF(Supuestos!$D$3+CP1=100,$CM$9*Supuestos!$C$44,0))</f>
        <v>0</v>
      </c>
      <c r="GB120" s="1">
        <f>IF(Supuestos!$D$3+CQ1&lt;100,$CM$9*Supuestos!$C$44,IF(Supuestos!$D$3+CQ1=100,$CM$9*Supuestos!$C$44,0))</f>
        <v>0</v>
      </c>
      <c r="GC120" s="1">
        <f>IF(Supuestos!$D$3+CR1&lt;100,$CM$9*Supuestos!$C$44,IF(Supuestos!$D$3+CR1=100,$CM$9*Supuestos!$C$44,0))</f>
        <v>0</v>
      </c>
      <c r="GD120" s="1">
        <f>IF(Supuestos!$D$3+CS1&lt;100,$CM$9*Supuestos!$C$44,IF(Supuestos!$D$3+CS1=100,$CM$9*Supuestos!$C$44,0))</f>
        <v>0</v>
      </c>
      <c r="GE120" s="1">
        <f>IF(Supuestos!$D$3+CT1&lt;100,$CM$9*Supuestos!$C$44,IF(Supuestos!$D$3+CT1=100,$CM$9*Supuestos!$C$44,0))</f>
        <v>0</v>
      </c>
      <c r="GF120" s="1">
        <f>IF(Supuestos!$D$3+CU1&lt;100,$CM$9*Supuestos!$C$44,IF(Supuestos!$D$3+CU1=100,$CM$9*Supuestos!$C$44,0))</f>
        <v>0</v>
      </c>
      <c r="GG120" s="1">
        <f>IF(Supuestos!$D$3+CV1&lt;100,$CM$9*Supuestos!$C$44,IF(Supuestos!$D$3+CV1=100,$CM$9*Supuestos!$C$44,0))</f>
        <v>0</v>
      </c>
      <c r="GH120" s="1">
        <f>IF(Supuestos!$D$3+CW1&lt;100,$CM$9*Supuestos!$C$44,IF(Supuestos!$D$3+CW1=100,$CM$9*Supuestos!$C$44,0))</f>
        <v>0</v>
      </c>
      <c r="GI120" s="1">
        <f>IF(Supuestos!$D$3+CX1&lt;100,$CM$9*Supuestos!$C$44,IF(Supuestos!$D$3+CX1=100,$CM$9*Supuestos!$C$44,0))</f>
        <v>0</v>
      </c>
      <c r="GJ120" s="1">
        <f>IF(Supuestos!$D$3+CY1&lt;100,$CM$9*Supuestos!$C$44,IF(Supuestos!$D$3+CY1=100,$CM$9*Supuestos!$C$44,0))</f>
        <v>0</v>
      </c>
      <c r="GK120" s="1">
        <f>IF(Supuestos!$D$3+CZ1&lt;100,$CM$9*Supuestos!$C$44,IF(Supuestos!$D$3+CZ1=100,$CM$9*Supuestos!$C$44,0))</f>
        <v>0</v>
      </c>
      <c r="GL120" s="1">
        <f>IF(Supuestos!$D$3+DA1&lt;100,$CM$9*Supuestos!$C$44,IF(Supuestos!$D$3+DA1=100,$CM$9*Supuestos!$C$44,0))</f>
        <v>0</v>
      </c>
      <c r="GM120" s="1">
        <f>IF(Supuestos!$D$3+DB1&lt;100,$CM$9*Supuestos!$C$44,IF(Supuestos!$D$3+DB1=100,$CM$9*Supuestos!$C$44,0))</f>
        <v>0</v>
      </c>
      <c r="GN120" s="1">
        <f>IF(Supuestos!$D$3+DC1&lt;100,$CM$9*Supuestos!$C$44,IF(Supuestos!$D$3+DC1=100,$CM$9*Supuestos!$C$44,0))</f>
        <v>0</v>
      </c>
      <c r="GO120" s="1">
        <f>IF(Supuestos!$D$3+DD1&lt;100,$CM$9*Supuestos!$C$44,IF(Supuestos!$D$3+DD1=100,$CM$9*Supuestos!$C$44,0))</f>
        <v>0</v>
      </c>
      <c r="GP120" s="1">
        <f>IF(Supuestos!$D$3+DE1&lt;100,$CM$9*Supuestos!$C$44,IF(Supuestos!$D$3+DE1=100,$CM$9*Supuestos!$C$44,0))</f>
        <v>0</v>
      </c>
      <c r="GQ120" s="1">
        <f>IF(Supuestos!$D$3+DF1&lt;100,$CM$9*Supuestos!$C$44,IF(Supuestos!$D$3+DF1=100,$CM$9*Supuestos!$C$44,0))</f>
        <v>0</v>
      </c>
      <c r="GR120" s="1">
        <f>IF(Supuestos!$D$3+DG1&lt;100,$CM$9*Supuestos!$C$44,IF(Supuestos!$D$3+DG1=100,$CM$9*Supuestos!$C$44,0))</f>
        <v>0</v>
      </c>
      <c r="GS120" s="1">
        <f>IF(Supuestos!$D$3+DH1&lt;100,$CM$9*Supuestos!$C$44,IF(Supuestos!$D$3+DH1=100,$CM$9*Supuestos!$C$44,0))</f>
        <v>0</v>
      </c>
      <c r="GT120" s="1">
        <f>IF(Supuestos!$D$3+DI1&lt;100,$CM$9*Supuestos!$C$44,IF(Supuestos!$D$3+DI1=100,$CM$9*Supuestos!$C$44,0))</f>
        <v>0</v>
      </c>
      <c r="GU120" s="1">
        <f>IF(Supuestos!$D$3+DJ1&lt;100,$CM$9*Supuestos!$C$44,IF(Supuestos!$D$3+DJ1=100,$CM$9*Supuestos!$C$44,0))</f>
        <v>0</v>
      </c>
      <c r="GV120" s="1">
        <f>IF(Supuestos!$D$3+DK1&lt;100,$CM$9*Supuestos!$C$44,IF(Supuestos!$D$3+DK1=100,$CM$9*Supuestos!$C$44,0))</f>
        <v>0</v>
      </c>
      <c r="GW120" s="1">
        <f>IF(Supuestos!$D$3+DL1&lt;100,$CM$9*Supuestos!$C$44,IF(Supuestos!$D$3+DL1=100,$CM$9*Supuestos!$C$44,0))</f>
        <v>0</v>
      </c>
      <c r="GX120" s="1">
        <f>IF(Supuestos!$D$3+DM1&lt;100,$CM$9*Supuestos!$C$44,IF(Supuestos!$D$3+DM1=100,$CM$9*Supuestos!$C$44,0))</f>
        <v>0</v>
      </c>
      <c r="GY120" s="1">
        <f>IF(Supuestos!$D$3+DN1&lt;100,$CM$9*Supuestos!$C$44,IF(Supuestos!$D$3+DN1=100,$CM$9*Supuestos!$C$44,0))</f>
        <v>0</v>
      </c>
      <c r="GZ120" s="1">
        <f>IF(Supuestos!$D$3+DO1&lt;100,$CM$9*Supuestos!$C$44,IF(Supuestos!$D$3+DO1=100,$CM$9*Supuestos!$C$44,0))</f>
        <v>0</v>
      </c>
      <c r="HA120" s="1">
        <f>IF(Supuestos!$D$3+DP1&lt;100,$CM$9*Supuestos!$C$44,IF(Supuestos!$D$3+DP1=100,$CM$9*Supuestos!$C$44,0))</f>
        <v>0</v>
      </c>
      <c r="HB120" s="1">
        <f>IF(Supuestos!$D$3+DQ1&lt;100,$CM$9*Supuestos!$C$44,IF(Supuestos!$D$3+DQ1=100,$CM$9*Supuestos!$C$44,0))</f>
        <v>0</v>
      </c>
      <c r="HC120" s="1">
        <f>IF(Supuestos!$D$3+DR1&lt;100,$CM$9*Supuestos!$C$44,IF(Supuestos!$D$3+DR1=100,$CM$9*Supuestos!$C$44,0))</f>
        <v>0</v>
      </c>
      <c r="HD120" s="1">
        <f>IF(Supuestos!$D$3+DS1&lt;100,$CM$9*Supuestos!$C$44,IF(Supuestos!$D$3+DS1=100,$CM$9*Supuestos!$C$44,0))</f>
        <v>0</v>
      </c>
      <c r="HE120" s="1">
        <f>IF(Supuestos!$D$3+DT1&lt;100,$CM$9*Supuestos!$C$44,IF(Supuestos!$D$3+DT1=100,$CM$9*Supuestos!$C$44,0))</f>
        <v>0</v>
      </c>
      <c r="HF120" s="1">
        <f>IF(Supuestos!$D$3+DU1&lt;100,$CM$9*Supuestos!$C$44,IF(Supuestos!$D$3+DU1=100,$CM$9*Supuestos!$C$44,0))</f>
        <v>0</v>
      </c>
      <c r="HG120" s="1">
        <f>IF(Supuestos!$D$3+DV1&lt;100,$CM$9*Supuestos!$C$44,IF(Supuestos!$D$3+DV1=100,$CM$9*Supuestos!$C$44,0))</f>
        <v>0</v>
      </c>
      <c r="HH120" s="1">
        <f>IF(Supuestos!$D$3+DW1&lt;100,$CM$9*Supuestos!$C$44,IF(Supuestos!$D$3+DW1=100,$CM$9*Supuestos!$C$44,0))</f>
        <v>0</v>
      </c>
      <c r="HI120" s="1">
        <f>IF(Supuestos!$D$3+DX1&lt;100,$CM$9*Supuestos!$C$44,IF(Supuestos!$D$3+DX1=100,$CM$9*Supuestos!$C$44,0))</f>
        <v>0</v>
      </c>
      <c r="HJ120" s="1">
        <f>IF(Supuestos!$D$3+DY1&lt;100,$CM$9*Supuestos!$C$44,IF(Supuestos!$D$3+DY1=100,$CM$9*Supuestos!$C$44,0))</f>
        <v>0</v>
      </c>
      <c r="HK120" s="1">
        <f>IF(Supuestos!$D$3+DZ1&lt;100,$CM$9*Supuestos!$C$44,IF(Supuestos!$D$3+DZ1=100,$CM$9*Supuestos!$C$44,0))</f>
        <v>0</v>
      </c>
      <c r="HL120" s="1">
        <f>IF(Supuestos!$D$3+EA1&lt;100,$CM$9*Supuestos!$C$44,IF(Supuestos!$D$3+EA1=100,$CM$9*Supuestos!$C$44,0))</f>
        <v>0</v>
      </c>
      <c r="HM120" s="1">
        <f>IF(Supuestos!$D$3+EB1&lt;100,$CM$9*Supuestos!$C$44,IF(Supuestos!$D$3+EB1=100,$CM$9*Supuestos!$C$44,0))</f>
        <v>0</v>
      </c>
      <c r="HN120" s="1">
        <f>IF(Supuestos!$D$3+EC1&lt;100,$CM$9*Supuestos!$C$44,IF(Supuestos!$D$3+EC1=100,$CM$9*Supuestos!$C$44,0))</f>
        <v>0</v>
      </c>
      <c r="HO120" s="1">
        <f>IF(Supuestos!$D$3+ED1&lt;100,$CM$9*Supuestos!$C$44,IF(Supuestos!$D$3+ED1=100,$CM$9*Supuestos!$C$44,0))</f>
        <v>0</v>
      </c>
      <c r="HP120" s="1">
        <f>IF(Supuestos!$D$3+EE1&lt;100,$CM$9*Supuestos!$C$44,IF(Supuestos!$D$3+EE1=100,$CM$9*Supuestos!$C$44,0))</f>
        <v>0</v>
      </c>
      <c r="HQ120" s="1">
        <f>IF(Supuestos!$D$3+EF1&lt;100,$CM$9*Supuestos!$C$44,IF(Supuestos!$D$3+EF1=100,$CM$9*Supuestos!$C$44,0))</f>
        <v>0</v>
      </c>
      <c r="HR120" s="1">
        <f>IF(Supuestos!$D$3+EG1&lt;100,$CM$9*Supuestos!$C$44,IF(Supuestos!$D$3+EG1=100,$CM$9*Supuestos!$C$44,0))</f>
        <v>0</v>
      </c>
      <c r="HS120" s="1">
        <f>IF(Supuestos!$D$3+EH1&lt;100,$CM$9*Supuestos!$C$44,IF(Supuestos!$D$3+EH1=100,$CM$9*Supuestos!$C$44,0))</f>
        <v>0</v>
      </c>
      <c r="HT120" s="1">
        <f>IF(Supuestos!$D$3+EI1&lt;100,$CM$9*Supuestos!$C$44,IF(Supuestos!$D$3+EI1=100,$CM$9*Supuestos!$C$44,0))</f>
        <v>0</v>
      </c>
      <c r="HU120" s="1">
        <f>IF(Supuestos!$D$3+EJ1&lt;100,$CM$9*Supuestos!$C$44,IF(Supuestos!$D$3+EJ1=100,$CM$9*Supuestos!$C$44,0))</f>
        <v>0</v>
      </c>
      <c r="HV120" s="1">
        <f>IF(Supuestos!$D$3+EK1&lt;100,$CM$9*Supuestos!$C$44,IF(Supuestos!$D$3+EK1=100,$CM$9*Supuestos!$C$44,0))</f>
        <v>0</v>
      </c>
      <c r="HW120" s="1">
        <f>IF(Supuestos!$D$3+EL1&lt;100,$CM$9*Supuestos!$C$44,IF(Supuestos!$D$3+EL1=100,$CM$9*Supuestos!$C$44,0))</f>
        <v>0</v>
      </c>
      <c r="HX120" s="1">
        <f>IF(Supuestos!$D$3+EM1&lt;100,$CM$9*Supuestos!$C$44,IF(Supuestos!$D$3+EM1=100,$CM$9*Supuestos!$C$44,0))</f>
        <v>0</v>
      </c>
      <c r="HY120" s="1">
        <f>IF(Supuestos!$D$3+EN1&lt;100,$CM$9*Supuestos!$C$44,IF(Supuestos!$D$3+EN1=100,$CM$9*Supuestos!$C$44,0))</f>
        <v>0</v>
      </c>
      <c r="HZ120" s="1">
        <f>IF(Supuestos!$D$3+EO1&lt;100,$CM$9*Supuestos!$C$44,IF(Supuestos!$D$3+EO1=100,$CM$9*Supuestos!$C$44,0))</f>
        <v>0</v>
      </c>
      <c r="IA120" s="1">
        <f>IF(Supuestos!$D$3+EP1&lt;100,$CM$9*Supuestos!$C$44,IF(Supuestos!$D$3+EP1=100,$CM$9*Supuestos!$C$44,0))</f>
        <v>0</v>
      </c>
      <c r="IB120" s="1">
        <f>IF(Supuestos!$D$3+EQ1&lt;100,$CM$9*Supuestos!$C$44,IF(Supuestos!$D$3+EQ1=100,$CM$9*Supuestos!$C$44,0))</f>
        <v>0</v>
      </c>
      <c r="IC120" s="1">
        <f>IF(Supuestos!$D$3+ER1&lt;100,$CM$9*Supuestos!$C$44,IF(Supuestos!$D$3+ER1=100,$CM$9*Supuestos!$C$44,0))</f>
        <v>0</v>
      </c>
      <c r="ID120" s="1">
        <f>IF(Supuestos!$D$3+ES1&lt;100,$CM$9*Supuestos!$C$44,IF(Supuestos!$D$3+ES1=100,$CM$9*Supuestos!$C$44,0))</f>
        <v>0</v>
      </c>
      <c r="IE120" s="1">
        <f>IF(Supuestos!$D$3+ET1&lt;100,$CM$9*Supuestos!$C$44,IF(Supuestos!$D$3+ET1=100,$CM$9*Supuestos!$C$44,0))</f>
        <v>0</v>
      </c>
      <c r="IF120" s="1">
        <f>IF(Supuestos!$D$3+EU1&lt;100,$CM$9*Supuestos!$C$44,IF(Supuestos!$D$3+EU1=100,$CM$9*Supuestos!$C$44,0))</f>
        <v>0</v>
      </c>
      <c r="IG120" s="1">
        <f>IF(Supuestos!$D$3+EV1&lt;100,$CM$9*Supuestos!$C$44,IF(Supuestos!$D$3+EV1=100,$CM$9*Supuestos!$C$44,0))</f>
        <v>0</v>
      </c>
      <c r="IH120" s="1">
        <f>IF(Supuestos!$D$3+EW1&lt;100,$CM$9*Supuestos!$C$44,IF(Supuestos!$D$3+EW1=100,$CM$9*Supuestos!$C$44,0))</f>
        <v>0</v>
      </c>
      <c r="II120" s="1">
        <f>IF(Supuestos!$D$3+EX1&lt;100,$CM$9*Supuestos!$C$44,IF(Supuestos!$D$3+EX1=100,$CM$9*Supuestos!$C$44,0))</f>
        <v>0</v>
      </c>
      <c r="IJ120" s="1">
        <f>IF(Supuestos!$D$3+EY1&lt;100,$CM$9*Supuestos!$C$44,IF(Supuestos!$D$3+EY1=100,$CM$9*Supuestos!$C$44,0))</f>
        <v>0</v>
      </c>
      <c r="IK120" s="1">
        <f>IF(Supuestos!$D$3+EZ1&lt;100,$CM$9*Supuestos!$C$44,IF(Supuestos!$D$3+EZ1=100,$CM$9*Supuestos!$C$44,0))</f>
        <v>0</v>
      </c>
      <c r="IL120" s="1">
        <f>IF(Supuestos!$D$3+FA1&lt;100,$CM$9*Supuestos!$C$44,IF(Supuestos!$D$3+FA1=100,$CM$9*Supuestos!$C$44,0))</f>
        <v>0</v>
      </c>
      <c r="IM120" s="1">
        <f>IF(Supuestos!$D$3+FB1&lt;100,$CM$9*Supuestos!$C$44,IF(Supuestos!$D$3+FB1=100,$CM$9*Supuestos!$C$44,0))</f>
        <v>0</v>
      </c>
      <c r="IN120" s="1">
        <f>IF(Supuestos!$D$3+FC1&lt;100,$CM$9*Supuestos!$C$44,IF(Supuestos!$D$3+FC1=100,$CM$9*Supuestos!$C$44,0))</f>
        <v>0</v>
      </c>
      <c r="IO120" s="1">
        <f>IF(Supuestos!$D$3+FD1&lt;100,$CM$9*Supuestos!$C$44,IF(Supuestos!$D$3+FD1=100,$CM$9*Supuestos!$C$44,0))</f>
        <v>0</v>
      </c>
      <c r="IP120" s="1">
        <f>IF(Supuestos!$D$3+FE1&lt;100,$CM$9*Supuestos!$C$44,IF(Supuestos!$D$3+FE1=100,$CM$9*Supuestos!$C$44,0))</f>
        <v>0</v>
      </c>
      <c r="IQ120" s="1">
        <f>IF(Supuestos!$D$3+FF1&lt;100,$CM$9*Supuestos!$C$44,IF(Supuestos!$D$3+FF1=100,$CM$9*Supuestos!$C$44,0))</f>
        <v>0</v>
      </c>
      <c r="IR120" s="1">
        <f>IF(Supuestos!$D$3+FG1&lt;100,$CM$9*Supuestos!$C$44,IF(Supuestos!$D$3+FG1=100,$CM$9*Supuestos!$C$44,0))</f>
        <v>0</v>
      </c>
      <c r="IS120" s="1">
        <f>IF(Supuestos!$D$3+FH1&lt;100,$CM$9*Supuestos!$C$44,IF(Supuestos!$D$3+FH1=100,$CM$9*Supuestos!$C$44,0))</f>
        <v>0</v>
      </c>
      <c r="IT120" s="1">
        <f>IF(Supuestos!$D$3+FI1&lt;100,$CM$9*Supuestos!$C$44,IF(Supuestos!$D$3+FI1=100,$CM$9*Supuestos!$C$44,0))</f>
        <v>0</v>
      </c>
      <c r="IU120" s="1">
        <f>IF(Supuestos!$D$3+FJ1&lt;100,$CM$9*Supuestos!$C$44,IF(Supuestos!$D$3+FJ1=100,$CM$9*Supuestos!$C$44,0))</f>
        <v>0</v>
      </c>
      <c r="IV120" s="1">
        <f>IF(Supuestos!$D$3+FK1&lt;100,$CM$9*Supuestos!$C$44,IF(Supuestos!$D$3+FK1=100,$CM$9*Supuestos!$C$44,0))</f>
        <v>0</v>
      </c>
      <c r="IW120" s="1">
        <f>IF(Supuestos!$D$3+FL1&lt;100,$CM$9*Supuestos!$C$44,IF(Supuestos!$D$3+FL1=100,$CM$9*Supuestos!$C$44,0))</f>
        <v>0</v>
      </c>
      <c r="IX120" s="1">
        <f>IF(Supuestos!$D$3+FM1&lt;100,$CM$9*Supuestos!$C$44,IF(Supuestos!$D$3+FM1=100,$CM$9*Supuestos!$C$44,0))</f>
        <v>0</v>
      </c>
      <c r="IY120" s="1">
        <f>IF(Supuestos!$D$3+FN1&lt;100,$CM$9*Supuestos!$C$44,IF(Supuestos!$D$3+FN1=100,$CM$9*Supuestos!$C$44,0))</f>
        <v>0</v>
      </c>
      <c r="IZ120" s="1">
        <f>IF(Supuestos!$D$3+FO1&lt;100,$CM$9*Supuestos!$C$44,IF(Supuestos!$D$3+FO1=100,$CM$9*Supuestos!$C$44,0))</f>
        <v>0</v>
      </c>
      <c r="JA120" s="1">
        <f>IF(Supuestos!$D$3+FP1&lt;100,$CM$9*Supuestos!$C$44,IF(Supuestos!$D$3+FP1=100,$CM$9*Supuestos!$C$44,0))</f>
        <v>0</v>
      </c>
      <c r="JB120" s="1">
        <f>IF(Supuestos!$D$3+FQ1&lt;100,$CM$9*Supuestos!$C$44,IF(Supuestos!$D$3+FQ1=100,$CM$9*Supuestos!$C$44,0))</f>
        <v>0</v>
      </c>
      <c r="JC120" s="1">
        <f>IF(Supuestos!$D$3+FR1&lt;100,$CM$9*Supuestos!$C$44,IF(Supuestos!$D$3+FR1=100,$CM$9*Supuestos!$C$44,0))</f>
        <v>0</v>
      </c>
      <c r="JD120" s="1">
        <f>IF(Supuestos!$D$3+FS1&lt;100,$CM$9*Supuestos!$C$44,IF(Supuestos!$D$3+FS1=100,$CM$9*Supuestos!$C$44,0))</f>
        <v>0</v>
      </c>
      <c r="JE120" s="1">
        <f>IF(Supuestos!$D$3+FT1&lt;100,$CM$9*Supuestos!$C$44,IF(Supuestos!$D$3+FT1=100,$CM$9*Supuestos!$C$44,0))</f>
        <v>0</v>
      </c>
      <c r="JF120" s="1">
        <f>IF(Supuestos!$D$3+FU1&lt;100,$CM$9*Supuestos!$C$44,IF(Supuestos!$D$3+FU1=100,$CM$9*Supuestos!$C$44,0))</f>
        <v>0</v>
      </c>
      <c r="JG120" s="1">
        <f>IF(Supuestos!$D$3+FV1&lt;100,$CM$9*Supuestos!$C$44,IF(Supuestos!$D$3+FV1=100,$CM$9*Supuestos!$C$44,0))</f>
        <v>0</v>
      </c>
      <c r="JH120" s="1">
        <f>IF(Supuestos!$D$3+FW1&lt;100,$CM$9*Supuestos!$C$44,IF(Supuestos!$D$3+FW1=100,$CM$9*Supuestos!$C$44,0))</f>
        <v>0</v>
      </c>
      <c r="JI120" s="1">
        <f>IF(Supuestos!$D$3+FX1&lt;100,$CM$9*Supuestos!$C$44,IF(Supuestos!$D$3+FX1=100,$CM$9*Supuestos!$C$44,0))</f>
        <v>0</v>
      </c>
      <c r="JJ120" s="1">
        <f>IF(Supuestos!$D$3+FY1&lt;100,$CM$9*Supuestos!$C$44,IF(Supuestos!$D$3+FY1=100,$CM$9*Supuestos!$C$44,0))</f>
        <v>0</v>
      </c>
      <c r="JK120" s="1">
        <f>IF(Supuestos!$D$3+FZ1&lt;100,$CM$9*Supuestos!$C$44,IF(Supuestos!$D$3+FZ1=100,$CM$9*Supuestos!$C$44,0))</f>
        <v>0</v>
      </c>
      <c r="JL120" s="1">
        <f>IF(Supuestos!$D$3+GA1&lt;100,$CM$9*Supuestos!$C$44,IF(Supuestos!$D$3+GA1=100,$CM$9*Supuestos!$C$44,0))</f>
        <v>0</v>
      </c>
      <c r="JM120" s="1">
        <f>IF(Supuestos!$D$3+GB1&lt;100,$CM$9*Supuestos!$C$44,IF(Supuestos!$D$3+GB1=100,$CM$9*Supuestos!$C$44,0))</f>
        <v>0</v>
      </c>
      <c r="JN120" s="1">
        <f>IF(Supuestos!$D$3+GC1&lt;100,$CM$9*Supuestos!$C$44,IF(Supuestos!$D$3+GC1=100,$CM$9*Supuestos!$C$44,0))</f>
        <v>0</v>
      </c>
      <c r="JO120" s="1">
        <f>IF(Supuestos!$D$3+GD1&lt;100,$CM$9*Supuestos!$C$44,IF(Supuestos!$D$3+GD1=100,$CM$9*Supuestos!$C$44,0))</f>
        <v>0</v>
      </c>
      <c r="JP120" s="1">
        <f>IF(Supuestos!$D$3+GE1&lt;100,$CM$9*Supuestos!$C$44,IF(Supuestos!$D$3+GE1=100,$CM$9*Supuestos!$C$44,0))</f>
        <v>0</v>
      </c>
      <c r="JQ120" s="1">
        <f>IF(Supuestos!$D$3+GF1&lt;100,$CM$9*Supuestos!$C$44,IF(Supuestos!$D$3+GF1=100,$CM$9*Supuestos!$C$44,0))</f>
        <v>0</v>
      </c>
      <c r="JR120" s="1">
        <f>IF(Supuestos!$D$3+GG1&lt;100,$CM$9*Supuestos!$C$44,IF(Supuestos!$D$3+GG1=100,$CM$9*Supuestos!$C$44,0))</f>
        <v>0</v>
      </c>
    </row>
    <row r="121" spans="1:294" x14ac:dyDescent="0.35">
      <c r="A121" s="128">
        <v>90</v>
      </c>
      <c r="CM121" s="129"/>
      <c r="CN121" s="1">
        <f>CN$9*Supuestos!$D$3*Supuestos!$C$44</f>
        <v>0</v>
      </c>
      <c r="CO121" s="1">
        <f>IF(Supuestos!$D$3+C1&lt;100,$CN$9*Supuestos!$C$44,IF(Supuestos!$D$3+C1=100,$CN$9*Supuestos!$C$44,0))</f>
        <v>0</v>
      </c>
      <c r="CP121" s="1">
        <f>IF(Supuestos!$D$3+D1&lt;100,$CN$9*Supuestos!$C$44,IF(Supuestos!$D$3+D1=100,$CN$9*Supuestos!$C$44,0))</f>
        <v>0</v>
      </c>
      <c r="CQ121" s="1">
        <f>IF(Supuestos!$D$3+E1&lt;100,$CN$9*Supuestos!$C$44,IF(Supuestos!$D$3+E1=100,$CN$9*Supuestos!$C$44,0))</f>
        <v>0</v>
      </c>
      <c r="CR121" s="1">
        <f>IF(Supuestos!$D$3+F1&lt;100,$CN$9*Supuestos!$C$44,IF(Supuestos!$D$3+F1=100,$CN$9*Supuestos!$C$44,0))</f>
        <v>0</v>
      </c>
      <c r="CS121" s="1">
        <f>IF(Supuestos!$D$3+G1&lt;100,$CN$9*Supuestos!$C$44,IF(Supuestos!$D$3+G1=100,$CN$9*Supuestos!$C$44,0))</f>
        <v>0</v>
      </c>
      <c r="CT121" s="1">
        <f>IF(Supuestos!$D$3+H1&lt;100,$CN$9*Supuestos!$C$44,IF(Supuestos!$D$3+H1=100,$CN$9*Supuestos!$C$44,0))</f>
        <v>0</v>
      </c>
      <c r="CU121" s="1">
        <f>IF(Supuestos!$D$3+I1&lt;100,$CN$9*Supuestos!$C$44,IF(Supuestos!$D$3+I1=100,$CN$9*Supuestos!$C$44,0))</f>
        <v>0</v>
      </c>
      <c r="CV121" s="1">
        <f>IF(Supuestos!$D$3+J1&lt;100,$CN$9*Supuestos!$C$44,IF(Supuestos!$D$3+J1=100,$CN$9*Supuestos!$C$44,0))</f>
        <v>0</v>
      </c>
      <c r="CW121" s="1">
        <f>IF(Supuestos!$D$3+K1&lt;100,$CN$9*Supuestos!$C$44,IF(Supuestos!$D$3+K1=100,$CN$9*Supuestos!$C$44,0))</f>
        <v>0</v>
      </c>
      <c r="CX121" s="1">
        <f>IF(Supuestos!$D$3+L1&lt;100,$CN$9*Supuestos!$C$44,IF(Supuestos!$D$3+L1=100,$CN$9*Supuestos!$C$44,0))</f>
        <v>0</v>
      </c>
      <c r="EZ121" s="1">
        <f>IF(Supuestos!$D$3+BN1&lt;100,$CN$9*Supuestos!$C$44,IF(Supuestos!$D$3+BN1=100,$CN$9*Supuestos!$C$44,0))</f>
        <v>0</v>
      </c>
      <c r="FA121" s="1">
        <f>IF(Supuestos!$D$3+BO1&lt;100,$CN$9*Supuestos!$C$44,IF(Supuestos!$D$3+BO1=100,$CN$9*Supuestos!$C$44,0))</f>
        <v>0</v>
      </c>
      <c r="FB121" s="1">
        <f>IF(Supuestos!$D$3+BP1&lt;100,$CN$9*Supuestos!$C$44,IF(Supuestos!$D$3+BP1=100,$CN$9*Supuestos!$C$44,0))</f>
        <v>0</v>
      </c>
      <c r="FC121" s="1">
        <f>IF(Supuestos!$D$3+BQ1&lt;100,$CN$9*Supuestos!$C$44,IF(Supuestos!$D$3+BQ1=100,$CN$9*Supuestos!$C$44,0))</f>
        <v>0</v>
      </c>
      <c r="FD121" s="1">
        <f>IF(Supuestos!$D$3+BR1&lt;100,$CN$9*Supuestos!$C$44,IF(Supuestos!$D$3+BR1=100,$CN$9*Supuestos!$C$44,0))</f>
        <v>0</v>
      </c>
      <c r="FE121" s="1">
        <f>IF(Supuestos!$D$3+BS1&lt;100,$CN$9*Supuestos!$C$44,IF(Supuestos!$D$3+BS1=100,$CN$9*Supuestos!$C$44,0))</f>
        <v>0</v>
      </c>
      <c r="FF121" s="1">
        <f>IF(Supuestos!$D$3+BT1&lt;100,$CN$9*Supuestos!$C$44,IF(Supuestos!$D$3+BT1=100,$CN$9*Supuestos!$C$44,0))</f>
        <v>0</v>
      </c>
      <c r="FG121" s="1">
        <f>IF(Supuestos!$D$3+BU1&lt;100,$CN$9*Supuestos!$C$44,IF(Supuestos!$D$3+BU1=100,$CN$9*Supuestos!$C$44,0))</f>
        <v>0</v>
      </c>
      <c r="FH121" s="1">
        <f>IF(Supuestos!$D$3+BV1&lt;100,$CN$9*Supuestos!$C$44,IF(Supuestos!$D$3+BV1=100,$CN$9*Supuestos!$C$44,0))</f>
        <v>0</v>
      </c>
      <c r="FI121" s="1">
        <f>IF(Supuestos!$D$3+BW1&lt;100,$CN$9*Supuestos!$C$44,IF(Supuestos!$D$3+BW1=100,$CN$9*Supuestos!$C$44,0))</f>
        <v>0</v>
      </c>
      <c r="FJ121" s="1">
        <f>IF(Supuestos!$D$3+BX1&lt;100,$CN$9*Supuestos!$C$44,IF(Supuestos!$D$3+BX1=100,$CN$9*Supuestos!$C$44,0))</f>
        <v>0</v>
      </c>
      <c r="FK121" s="1">
        <f>IF(Supuestos!$D$3+BY1&lt;100,$CN$9*Supuestos!$C$44,IF(Supuestos!$D$3+BY1=100,$CN$9*Supuestos!$C$44,0))</f>
        <v>0</v>
      </c>
      <c r="FL121" s="1">
        <f>IF(Supuestos!$D$3+BZ1&lt;100,$CN$9*Supuestos!$C$44,IF(Supuestos!$D$3+BZ1=100,$CN$9*Supuestos!$C$44,0))</f>
        <v>0</v>
      </c>
      <c r="FM121" s="1">
        <f>IF(Supuestos!$D$3+CA1&lt;100,$CN$9*Supuestos!$C$44,IF(Supuestos!$D$3+CA1=100,$CN$9*Supuestos!$C$44,0))</f>
        <v>0</v>
      </c>
      <c r="FN121" s="1">
        <f>IF(Supuestos!$D$3+CB1&lt;100,$CN$9*Supuestos!$C$44,IF(Supuestos!$D$3+CB1=100,$CN$9*Supuestos!$C$44,0))</f>
        <v>0</v>
      </c>
      <c r="FO121" s="1">
        <f>IF(Supuestos!$D$3+CC1&lt;100,$CN$9*Supuestos!$C$44,IF(Supuestos!$D$3+CC1=100,$CN$9*Supuestos!$C$44,0))</f>
        <v>0</v>
      </c>
      <c r="FP121" s="1">
        <f>IF(Supuestos!$D$3+CD1&lt;100,$CN$9*Supuestos!$C$44,IF(Supuestos!$D$3+CD1=100,$CN$9*Supuestos!$C$44,0))</f>
        <v>0</v>
      </c>
      <c r="FQ121" s="1">
        <f>IF(Supuestos!$D$3+CE1&lt;100,$CN$9*Supuestos!$C$44,IF(Supuestos!$D$3+CE1=100,$CN$9*Supuestos!$C$44,0))</f>
        <v>0</v>
      </c>
      <c r="FR121" s="1">
        <f>IF(Supuestos!$D$3+CF1&lt;100,$CN$9*Supuestos!$C$44,IF(Supuestos!$D$3+CF1=100,$CN$9*Supuestos!$C$44,0))</f>
        <v>0</v>
      </c>
      <c r="FS121" s="1">
        <f>IF(Supuestos!$D$3+CG1&lt;100,$CN$9*Supuestos!$C$44,IF(Supuestos!$D$3+CG1=100,$CN$9*Supuestos!$C$44,0))</f>
        <v>0</v>
      </c>
      <c r="FT121" s="1">
        <f>IF(Supuestos!$D$3+CH1&lt;100,$CN$9*Supuestos!$C$44,IF(Supuestos!$D$3+CH1=100,$CN$9*Supuestos!$C$44,0))</f>
        <v>0</v>
      </c>
      <c r="FU121" s="1">
        <f>IF(Supuestos!$D$3+CI1&lt;100,$CN$9*Supuestos!$C$44,IF(Supuestos!$D$3+CI1=100,$CN$9*Supuestos!$C$44,0))</f>
        <v>0</v>
      </c>
      <c r="FV121" s="1">
        <f>IF(Supuestos!$D$3+CJ1&lt;100,$CN$9*Supuestos!$C$44,IF(Supuestos!$D$3+CJ1=100,$CN$9*Supuestos!$C$44,0))</f>
        <v>0</v>
      </c>
      <c r="FW121" s="1">
        <f>IF(Supuestos!$D$3+CK1&lt;100,$CN$9*Supuestos!$C$44,IF(Supuestos!$D$3+CK1=100,$CN$9*Supuestos!$C$44,0))</f>
        <v>0</v>
      </c>
      <c r="FX121" s="1">
        <f>IF(Supuestos!$D$3+CL1&lt;100,$CN$9*Supuestos!$C$44,IF(Supuestos!$D$3+CL1=100,$CN$9*Supuestos!$C$44,0))</f>
        <v>0</v>
      </c>
      <c r="FY121" s="1">
        <f>IF(Supuestos!$D$3+CM1&lt;100,$CN$9*Supuestos!$C$44,IF(Supuestos!$D$3+CM1=100,$CN$9*Supuestos!$C$44,0))</f>
        <v>0</v>
      </c>
      <c r="FZ121" s="1">
        <f>IF(Supuestos!$D$3+CN1&lt;100,$CN$9*Supuestos!$C$44,IF(Supuestos!$D$3+CN1=100,$CN$9*Supuestos!$C$44,0))</f>
        <v>0</v>
      </c>
      <c r="GA121" s="1">
        <f>IF(Supuestos!$D$3+CO1&lt;100,$CN$9*Supuestos!$C$44,IF(Supuestos!$D$3+CO1=100,$CN$9*Supuestos!$C$44,0))</f>
        <v>0</v>
      </c>
      <c r="GB121" s="1">
        <f>IF(Supuestos!$D$3+CP1&lt;100,$CN$9*Supuestos!$C$44,IF(Supuestos!$D$3+CP1=100,$CN$9*Supuestos!$C$44,0))</f>
        <v>0</v>
      </c>
      <c r="GC121" s="1">
        <f>IF(Supuestos!$D$3+CQ1&lt;100,$CN$9*Supuestos!$C$44,IF(Supuestos!$D$3+CQ1=100,$CN$9*Supuestos!$C$44,0))</f>
        <v>0</v>
      </c>
      <c r="GD121" s="1">
        <f>IF(Supuestos!$D$3+CR1&lt;100,$CN$9*Supuestos!$C$44,IF(Supuestos!$D$3+CR1=100,$CN$9*Supuestos!$C$44,0))</f>
        <v>0</v>
      </c>
      <c r="GE121" s="1">
        <f>IF(Supuestos!$D$3+CS1&lt;100,$CN$9*Supuestos!$C$44,IF(Supuestos!$D$3+CS1=100,$CN$9*Supuestos!$C$44,0))</f>
        <v>0</v>
      </c>
      <c r="GF121" s="1">
        <f>IF(Supuestos!$D$3+CT1&lt;100,$CN$9*Supuestos!$C$44,IF(Supuestos!$D$3+CT1=100,$CN$9*Supuestos!$C$44,0))</f>
        <v>0</v>
      </c>
      <c r="GG121" s="1">
        <f>IF(Supuestos!$D$3+CU1&lt;100,$CN$9*Supuestos!$C$44,IF(Supuestos!$D$3+CU1=100,$CN$9*Supuestos!$C$44,0))</f>
        <v>0</v>
      </c>
      <c r="GH121" s="1">
        <f>IF(Supuestos!$D$3+CV1&lt;100,$CN$9*Supuestos!$C$44,IF(Supuestos!$D$3+CV1=100,$CN$9*Supuestos!$C$44,0))</f>
        <v>0</v>
      </c>
      <c r="GI121" s="1">
        <f>IF(Supuestos!$D$3+CW1&lt;100,$CN$9*Supuestos!$C$44,IF(Supuestos!$D$3+CW1=100,$CN$9*Supuestos!$C$44,0))</f>
        <v>0</v>
      </c>
      <c r="GJ121" s="1">
        <f>IF(Supuestos!$D$3+CX1&lt;100,$CN$9*Supuestos!$C$44,IF(Supuestos!$D$3+CX1=100,$CN$9*Supuestos!$C$44,0))</f>
        <v>0</v>
      </c>
      <c r="GK121" s="1">
        <f>IF(Supuestos!$D$3+CY1&lt;100,$CN$9*Supuestos!$C$44,IF(Supuestos!$D$3+CY1=100,$CN$9*Supuestos!$C$44,0))</f>
        <v>0</v>
      </c>
      <c r="GL121" s="1">
        <f>IF(Supuestos!$D$3+CZ1&lt;100,$CN$9*Supuestos!$C$44,IF(Supuestos!$D$3+CZ1=100,$CN$9*Supuestos!$C$44,0))</f>
        <v>0</v>
      </c>
      <c r="GM121" s="1">
        <f>IF(Supuestos!$D$3+DA1&lt;100,$CN$9*Supuestos!$C$44,IF(Supuestos!$D$3+DA1=100,$CN$9*Supuestos!$C$44,0))</f>
        <v>0</v>
      </c>
      <c r="GN121" s="1">
        <f>IF(Supuestos!$D$3+DB1&lt;100,$CN$9*Supuestos!$C$44,IF(Supuestos!$D$3+DB1=100,$CN$9*Supuestos!$C$44,0))</f>
        <v>0</v>
      </c>
      <c r="GO121" s="1">
        <f>IF(Supuestos!$D$3+DC1&lt;100,$CN$9*Supuestos!$C$44,IF(Supuestos!$D$3+DC1=100,$CN$9*Supuestos!$C$44,0))</f>
        <v>0</v>
      </c>
      <c r="GP121" s="1">
        <f>IF(Supuestos!$D$3+DD1&lt;100,$CN$9*Supuestos!$C$44,IF(Supuestos!$D$3+DD1=100,$CN$9*Supuestos!$C$44,0))</f>
        <v>0</v>
      </c>
      <c r="GQ121" s="1">
        <f>IF(Supuestos!$D$3+DE1&lt;100,$CN$9*Supuestos!$C$44,IF(Supuestos!$D$3+DE1=100,$CN$9*Supuestos!$C$44,0))</f>
        <v>0</v>
      </c>
      <c r="GR121" s="1">
        <f>IF(Supuestos!$D$3+DF1&lt;100,$CN$9*Supuestos!$C$44,IF(Supuestos!$D$3+DF1=100,$CN$9*Supuestos!$C$44,0))</f>
        <v>0</v>
      </c>
      <c r="GS121" s="1">
        <f>IF(Supuestos!$D$3+DG1&lt;100,$CN$9*Supuestos!$C$44,IF(Supuestos!$D$3+DG1=100,$CN$9*Supuestos!$C$44,0))</f>
        <v>0</v>
      </c>
      <c r="GT121" s="1">
        <f>IF(Supuestos!$D$3+DH1&lt;100,$CN$9*Supuestos!$C$44,IF(Supuestos!$D$3+DH1=100,$CN$9*Supuestos!$C$44,0))</f>
        <v>0</v>
      </c>
      <c r="GU121" s="1">
        <f>IF(Supuestos!$D$3+DI1&lt;100,$CN$9*Supuestos!$C$44,IF(Supuestos!$D$3+DI1=100,$CN$9*Supuestos!$C$44,0))</f>
        <v>0</v>
      </c>
      <c r="GV121" s="1">
        <f>IF(Supuestos!$D$3+DJ1&lt;100,$CN$9*Supuestos!$C$44,IF(Supuestos!$D$3+DJ1=100,$CN$9*Supuestos!$C$44,0))</f>
        <v>0</v>
      </c>
      <c r="GW121" s="1">
        <f>IF(Supuestos!$D$3+DK1&lt;100,$CN$9*Supuestos!$C$44,IF(Supuestos!$D$3+DK1=100,$CN$9*Supuestos!$C$44,0))</f>
        <v>0</v>
      </c>
      <c r="GX121" s="1">
        <f>IF(Supuestos!$D$3+DL1&lt;100,$CN$9*Supuestos!$C$44,IF(Supuestos!$D$3+DL1=100,$CN$9*Supuestos!$C$44,0))</f>
        <v>0</v>
      </c>
      <c r="GY121" s="1">
        <f>IF(Supuestos!$D$3+DM1&lt;100,$CN$9*Supuestos!$C$44,IF(Supuestos!$D$3+DM1=100,$CN$9*Supuestos!$C$44,0))</f>
        <v>0</v>
      </c>
      <c r="GZ121" s="1">
        <f>IF(Supuestos!$D$3+DN1&lt;100,$CN$9*Supuestos!$C$44,IF(Supuestos!$D$3+DN1=100,$CN$9*Supuestos!$C$44,0))</f>
        <v>0</v>
      </c>
      <c r="HA121" s="1">
        <f>IF(Supuestos!$D$3+DO1&lt;100,$CN$9*Supuestos!$C$44,IF(Supuestos!$D$3+DO1=100,$CN$9*Supuestos!$C$44,0))</f>
        <v>0</v>
      </c>
      <c r="HB121" s="1">
        <f>IF(Supuestos!$D$3+DP1&lt;100,$CN$9*Supuestos!$C$44,IF(Supuestos!$D$3+DP1=100,$CN$9*Supuestos!$C$44,0))</f>
        <v>0</v>
      </c>
      <c r="HC121" s="1">
        <f>IF(Supuestos!$D$3+DQ1&lt;100,$CN$9*Supuestos!$C$44,IF(Supuestos!$D$3+DQ1=100,$CN$9*Supuestos!$C$44,0))</f>
        <v>0</v>
      </c>
      <c r="HD121" s="1">
        <f>IF(Supuestos!$D$3+DR1&lt;100,$CN$9*Supuestos!$C$44,IF(Supuestos!$D$3+DR1=100,$CN$9*Supuestos!$C$44,0))</f>
        <v>0</v>
      </c>
      <c r="HE121" s="1">
        <f>IF(Supuestos!$D$3+DS1&lt;100,$CN$9*Supuestos!$C$44,IF(Supuestos!$D$3+DS1=100,$CN$9*Supuestos!$C$44,0))</f>
        <v>0</v>
      </c>
      <c r="HF121" s="1">
        <f>IF(Supuestos!$D$3+DT1&lt;100,$CN$9*Supuestos!$C$44,IF(Supuestos!$D$3+DT1=100,$CN$9*Supuestos!$C$44,0))</f>
        <v>0</v>
      </c>
      <c r="HG121" s="1">
        <f>IF(Supuestos!$D$3+DU1&lt;100,$CN$9*Supuestos!$C$44,IF(Supuestos!$D$3+DU1=100,$CN$9*Supuestos!$C$44,0))</f>
        <v>0</v>
      </c>
      <c r="HH121" s="1">
        <f>IF(Supuestos!$D$3+DV1&lt;100,$CN$9*Supuestos!$C$44,IF(Supuestos!$D$3+DV1=100,$CN$9*Supuestos!$C$44,0))</f>
        <v>0</v>
      </c>
      <c r="HI121" s="1">
        <f>IF(Supuestos!$D$3+DW1&lt;100,$CN$9*Supuestos!$C$44,IF(Supuestos!$D$3+DW1=100,$CN$9*Supuestos!$C$44,0))</f>
        <v>0</v>
      </c>
      <c r="HJ121" s="1">
        <f>IF(Supuestos!$D$3+DX1&lt;100,$CN$9*Supuestos!$C$44,IF(Supuestos!$D$3+DX1=100,$CN$9*Supuestos!$C$44,0))</f>
        <v>0</v>
      </c>
      <c r="HK121" s="1">
        <f>IF(Supuestos!$D$3+DY1&lt;100,$CN$9*Supuestos!$C$44,IF(Supuestos!$D$3+DY1=100,$CN$9*Supuestos!$C$44,0))</f>
        <v>0</v>
      </c>
      <c r="HL121" s="1">
        <f>IF(Supuestos!$D$3+DZ1&lt;100,$CN$9*Supuestos!$C$44,IF(Supuestos!$D$3+DZ1=100,$CN$9*Supuestos!$C$44,0))</f>
        <v>0</v>
      </c>
      <c r="HM121" s="1">
        <f>IF(Supuestos!$D$3+EA1&lt;100,$CN$9*Supuestos!$C$44,IF(Supuestos!$D$3+EA1=100,$CN$9*Supuestos!$C$44,0))</f>
        <v>0</v>
      </c>
      <c r="HN121" s="1">
        <f>IF(Supuestos!$D$3+EB1&lt;100,$CN$9*Supuestos!$C$44,IF(Supuestos!$D$3+EB1=100,$CN$9*Supuestos!$C$44,0))</f>
        <v>0</v>
      </c>
      <c r="HO121" s="1">
        <f>IF(Supuestos!$D$3+EC1&lt;100,$CN$9*Supuestos!$C$44,IF(Supuestos!$D$3+EC1=100,$CN$9*Supuestos!$C$44,0))</f>
        <v>0</v>
      </c>
      <c r="HP121" s="1">
        <f>IF(Supuestos!$D$3+ED1&lt;100,$CN$9*Supuestos!$C$44,IF(Supuestos!$D$3+ED1=100,$CN$9*Supuestos!$C$44,0))</f>
        <v>0</v>
      </c>
      <c r="HQ121" s="1">
        <f>IF(Supuestos!$D$3+EE1&lt;100,$CN$9*Supuestos!$C$44,IF(Supuestos!$D$3+EE1=100,$CN$9*Supuestos!$C$44,0))</f>
        <v>0</v>
      </c>
      <c r="HR121" s="1">
        <f>IF(Supuestos!$D$3+EF1&lt;100,$CN$9*Supuestos!$C$44,IF(Supuestos!$D$3+EF1=100,$CN$9*Supuestos!$C$44,0))</f>
        <v>0</v>
      </c>
      <c r="HS121" s="1">
        <f>IF(Supuestos!$D$3+EG1&lt;100,$CN$9*Supuestos!$C$44,IF(Supuestos!$D$3+EG1=100,$CN$9*Supuestos!$C$44,0))</f>
        <v>0</v>
      </c>
      <c r="HT121" s="1">
        <f>IF(Supuestos!$D$3+EH1&lt;100,$CN$9*Supuestos!$C$44,IF(Supuestos!$D$3+EH1=100,$CN$9*Supuestos!$C$44,0))</f>
        <v>0</v>
      </c>
      <c r="HU121" s="1">
        <f>IF(Supuestos!$D$3+EI1&lt;100,$CN$9*Supuestos!$C$44,IF(Supuestos!$D$3+EI1=100,$CN$9*Supuestos!$C$44,0))</f>
        <v>0</v>
      </c>
      <c r="HV121" s="1">
        <f>IF(Supuestos!$D$3+EJ1&lt;100,$CN$9*Supuestos!$C$44,IF(Supuestos!$D$3+EJ1=100,$CN$9*Supuestos!$C$44,0))</f>
        <v>0</v>
      </c>
      <c r="HW121" s="1">
        <f>IF(Supuestos!$D$3+EK1&lt;100,$CN$9*Supuestos!$C$44,IF(Supuestos!$D$3+EK1=100,$CN$9*Supuestos!$C$44,0))</f>
        <v>0</v>
      </c>
      <c r="HX121" s="1">
        <f>IF(Supuestos!$D$3+EL1&lt;100,$CN$9*Supuestos!$C$44,IF(Supuestos!$D$3+EL1=100,$CN$9*Supuestos!$C$44,0))</f>
        <v>0</v>
      </c>
      <c r="HY121" s="1">
        <f>IF(Supuestos!$D$3+EM1&lt;100,$CN$9*Supuestos!$C$44,IF(Supuestos!$D$3+EM1=100,$CN$9*Supuestos!$C$44,0))</f>
        <v>0</v>
      </c>
      <c r="HZ121" s="1">
        <f>IF(Supuestos!$D$3+EN1&lt;100,$CN$9*Supuestos!$C$44,IF(Supuestos!$D$3+EN1=100,$CN$9*Supuestos!$C$44,0))</f>
        <v>0</v>
      </c>
      <c r="IA121" s="1">
        <f>IF(Supuestos!$D$3+EO1&lt;100,$CN$9*Supuestos!$C$44,IF(Supuestos!$D$3+EO1=100,$CN$9*Supuestos!$C$44,0))</f>
        <v>0</v>
      </c>
      <c r="IB121" s="1">
        <f>IF(Supuestos!$D$3+EP1&lt;100,$CN$9*Supuestos!$C$44,IF(Supuestos!$D$3+EP1=100,$CN$9*Supuestos!$C$44,0))</f>
        <v>0</v>
      </c>
      <c r="IC121" s="1">
        <f>IF(Supuestos!$D$3+EQ1&lt;100,$CN$9*Supuestos!$C$44,IF(Supuestos!$D$3+EQ1=100,$CN$9*Supuestos!$C$44,0))</f>
        <v>0</v>
      </c>
      <c r="ID121" s="1">
        <f>IF(Supuestos!$D$3+ER1&lt;100,$CN$9*Supuestos!$C$44,IF(Supuestos!$D$3+ER1=100,$CN$9*Supuestos!$C$44,0))</f>
        <v>0</v>
      </c>
      <c r="IE121" s="1">
        <f>IF(Supuestos!$D$3+ES1&lt;100,$CN$9*Supuestos!$C$44,IF(Supuestos!$D$3+ES1=100,$CN$9*Supuestos!$C$44,0))</f>
        <v>0</v>
      </c>
      <c r="IF121" s="1">
        <f>IF(Supuestos!$D$3+ET1&lt;100,$CN$9*Supuestos!$C$44,IF(Supuestos!$D$3+ET1=100,$CN$9*Supuestos!$C$44,0))</f>
        <v>0</v>
      </c>
      <c r="IG121" s="1">
        <f>IF(Supuestos!$D$3+EU1&lt;100,$CN$9*Supuestos!$C$44,IF(Supuestos!$D$3+EU1=100,$CN$9*Supuestos!$C$44,0))</f>
        <v>0</v>
      </c>
      <c r="IH121" s="1">
        <f>IF(Supuestos!$D$3+EV1&lt;100,$CN$9*Supuestos!$C$44,IF(Supuestos!$D$3+EV1=100,$CN$9*Supuestos!$C$44,0))</f>
        <v>0</v>
      </c>
      <c r="II121" s="1">
        <f>IF(Supuestos!$D$3+EW1&lt;100,$CN$9*Supuestos!$C$44,IF(Supuestos!$D$3+EW1=100,$CN$9*Supuestos!$C$44,0))</f>
        <v>0</v>
      </c>
      <c r="IJ121" s="1">
        <f>IF(Supuestos!$D$3+EX1&lt;100,$CN$9*Supuestos!$C$44,IF(Supuestos!$D$3+EX1=100,$CN$9*Supuestos!$C$44,0))</f>
        <v>0</v>
      </c>
      <c r="IK121" s="1">
        <f>IF(Supuestos!$D$3+EY1&lt;100,$CN$9*Supuestos!$C$44,IF(Supuestos!$D$3+EY1=100,$CN$9*Supuestos!$C$44,0))</f>
        <v>0</v>
      </c>
      <c r="IL121" s="1">
        <f>IF(Supuestos!$D$3+EZ1&lt;100,$CN$9*Supuestos!$C$44,IF(Supuestos!$D$3+EZ1=100,$CN$9*Supuestos!$C$44,0))</f>
        <v>0</v>
      </c>
      <c r="IM121" s="1">
        <f>IF(Supuestos!$D$3+FA1&lt;100,$CN$9*Supuestos!$C$44,IF(Supuestos!$D$3+FA1=100,$CN$9*Supuestos!$C$44,0))</f>
        <v>0</v>
      </c>
      <c r="IN121" s="1">
        <f>IF(Supuestos!$D$3+FB1&lt;100,$CN$9*Supuestos!$C$44,IF(Supuestos!$D$3+FB1=100,$CN$9*Supuestos!$C$44,0))</f>
        <v>0</v>
      </c>
      <c r="IO121" s="1">
        <f>IF(Supuestos!$D$3+FC1&lt;100,$CN$9*Supuestos!$C$44,IF(Supuestos!$D$3+FC1=100,$CN$9*Supuestos!$C$44,0))</f>
        <v>0</v>
      </c>
      <c r="IP121" s="1">
        <f>IF(Supuestos!$D$3+FD1&lt;100,$CN$9*Supuestos!$C$44,IF(Supuestos!$D$3+FD1=100,$CN$9*Supuestos!$C$44,0))</f>
        <v>0</v>
      </c>
      <c r="IQ121" s="1">
        <f>IF(Supuestos!$D$3+FE1&lt;100,$CN$9*Supuestos!$C$44,IF(Supuestos!$D$3+FE1=100,$CN$9*Supuestos!$C$44,0))</f>
        <v>0</v>
      </c>
      <c r="IR121" s="1">
        <f>IF(Supuestos!$D$3+FF1&lt;100,$CN$9*Supuestos!$C$44,IF(Supuestos!$D$3+FF1=100,$CN$9*Supuestos!$C$44,0))</f>
        <v>0</v>
      </c>
      <c r="IS121" s="1">
        <f>IF(Supuestos!$D$3+FG1&lt;100,$CN$9*Supuestos!$C$44,IF(Supuestos!$D$3+FG1=100,$CN$9*Supuestos!$C$44,0))</f>
        <v>0</v>
      </c>
      <c r="IT121" s="1">
        <f>IF(Supuestos!$D$3+FH1&lt;100,$CN$9*Supuestos!$C$44,IF(Supuestos!$D$3+FH1=100,$CN$9*Supuestos!$C$44,0))</f>
        <v>0</v>
      </c>
      <c r="IU121" s="1">
        <f>IF(Supuestos!$D$3+FI1&lt;100,$CN$9*Supuestos!$C$44,IF(Supuestos!$D$3+FI1=100,$CN$9*Supuestos!$C$44,0))</f>
        <v>0</v>
      </c>
      <c r="IV121" s="1">
        <f>IF(Supuestos!$D$3+FJ1&lt;100,$CN$9*Supuestos!$C$44,IF(Supuestos!$D$3+FJ1=100,$CN$9*Supuestos!$C$44,0))</f>
        <v>0</v>
      </c>
      <c r="IW121" s="1">
        <f>IF(Supuestos!$D$3+FK1&lt;100,$CN$9*Supuestos!$C$44,IF(Supuestos!$D$3+FK1=100,$CN$9*Supuestos!$C$44,0))</f>
        <v>0</v>
      </c>
      <c r="IX121" s="1">
        <f>IF(Supuestos!$D$3+FL1&lt;100,$CN$9*Supuestos!$C$44,IF(Supuestos!$D$3+FL1=100,$CN$9*Supuestos!$C$44,0))</f>
        <v>0</v>
      </c>
      <c r="IY121" s="1">
        <f>IF(Supuestos!$D$3+FM1&lt;100,$CN$9*Supuestos!$C$44,IF(Supuestos!$D$3+FM1=100,$CN$9*Supuestos!$C$44,0))</f>
        <v>0</v>
      </c>
      <c r="IZ121" s="1">
        <f>IF(Supuestos!$D$3+FN1&lt;100,$CN$9*Supuestos!$C$44,IF(Supuestos!$D$3+FN1=100,$CN$9*Supuestos!$C$44,0))</f>
        <v>0</v>
      </c>
      <c r="JA121" s="1">
        <f>IF(Supuestos!$D$3+FO1&lt;100,$CN$9*Supuestos!$C$44,IF(Supuestos!$D$3+FO1=100,$CN$9*Supuestos!$C$44,0))</f>
        <v>0</v>
      </c>
      <c r="JB121" s="1">
        <f>IF(Supuestos!$D$3+FP1&lt;100,$CN$9*Supuestos!$C$44,IF(Supuestos!$D$3+FP1=100,$CN$9*Supuestos!$C$44,0))</f>
        <v>0</v>
      </c>
      <c r="JC121" s="1">
        <f>IF(Supuestos!$D$3+FQ1&lt;100,$CN$9*Supuestos!$C$44,IF(Supuestos!$D$3+FQ1=100,$CN$9*Supuestos!$C$44,0))</f>
        <v>0</v>
      </c>
      <c r="JD121" s="1">
        <f>IF(Supuestos!$D$3+FR1&lt;100,$CN$9*Supuestos!$C$44,IF(Supuestos!$D$3+FR1=100,$CN$9*Supuestos!$C$44,0))</f>
        <v>0</v>
      </c>
      <c r="JE121" s="1">
        <f>IF(Supuestos!$D$3+FS1&lt;100,$CN$9*Supuestos!$C$44,IF(Supuestos!$D$3+FS1=100,$CN$9*Supuestos!$C$44,0))</f>
        <v>0</v>
      </c>
      <c r="JF121" s="1">
        <f>IF(Supuestos!$D$3+FT1&lt;100,$CN$9*Supuestos!$C$44,IF(Supuestos!$D$3+FT1=100,$CN$9*Supuestos!$C$44,0))</f>
        <v>0</v>
      </c>
      <c r="JG121" s="1">
        <f>IF(Supuestos!$D$3+FU1&lt;100,$CN$9*Supuestos!$C$44,IF(Supuestos!$D$3+FU1=100,$CN$9*Supuestos!$C$44,0))</f>
        <v>0</v>
      </c>
      <c r="JH121" s="1">
        <f>IF(Supuestos!$D$3+FV1&lt;100,$CN$9*Supuestos!$C$44,IF(Supuestos!$D$3+FV1=100,$CN$9*Supuestos!$C$44,0))</f>
        <v>0</v>
      </c>
      <c r="JI121" s="1">
        <f>IF(Supuestos!$D$3+FW1&lt;100,$CN$9*Supuestos!$C$44,IF(Supuestos!$D$3+FW1=100,$CN$9*Supuestos!$C$44,0))</f>
        <v>0</v>
      </c>
      <c r="JJ121" s="1">
        <f>IF(Supuestos!$D$3+FX1&lt;100,$CN$9*Supuestos!$C$44,IF(Supuestos!$D$3+FX1=100,$CN$9*Supuestos!$C$44,0))</f>
        <v>0</v>
      </c>
      <c r="JK121" s="1">
        <f>IF(Supuestos!$D$3+FY1&lt;100,$CN$9*Supuestos!$C$44,IF(Supuestos!$D$3+FY1=100,$CN$9*Supuestos!$C$44,0))</f>
        <v>0</v>
      </c>
      <c r="JL121" s="1">
        <f>IF(Supuestos!$D$3+FZ1&lt;100,$CN$9*Supuestos!$C$44,IF(Supuestos!$D$3+FZ1=100,$CN$9*Supuestos!$C$44,0))</f>
        <v>0</v>
      </c>
      <c r="JM121" s="1">
        <f>IF(Supuestos!$D$3+GA1&lt;100,$CN$9*Supuestos!$C$44,IF(Supuestos!$D$3+GA1=100,$CN$9*Supuestos!$C$44,0))</f>
        <v>0</v>
      </c>
      <c r="JN121" s="1">
        <f>IF(Supuestos!$D$3+GB1&lt;100,$CN$9*Supuestos!$C$44,IF(Supuestos!$D$3+GB1=100,$CN$9*Supuestos!$C$44,0))</f>
        <v>0</v>
      </c>
      <c r="JO121" s="1">
        <f>IF(Supuestos!$D$3+GC1&lt;100,$CN$9*Supuestos!$C$44,IF(Supuestos!$D$3+GC1=100,$CN$9*Supuestos!$C$44,0))</f>
        <v>0</v>
      </c>
      <c r="JP121" s="1">
        <f>IF(Supuestos!$D$3+GD1&lt;100,$CN$9*Supuestos!$C$44,IF(Supuestos!$D$3+GD1=100,$CN$9*Supuestos!$C$44,0))</f>
        <v>0</v>
      </c>
      <c r="JQ121" s="1">
        <f>IF(Supuestos!$D$3+GE1&lt;100,$CN$9*Supuestos!$C$44,IF(Supuestos!$D$3+GE1=100,$CN$9*Supuestos!$C$44,0))</f>
        <v>0</v>
      </c>
      <c r="JR121" s="1">
        <f>IF(Supuestos!$D$3+GF1&lt;100,$CN$9*Supuestos!$C$44,IF(Supuestos!$D$3+GF1=100,$CN$9*Supuestos!$C$44,0))</f>
        <v>0</v>
      </c>
      <c r="JS121" s="1">
        <f>IF(Supuestos!$D$3+GG1&lt;100,$CN$9*Supuestos!$C$44,IF(Supuestos!$D$3+GG1=100,$CN$9*Supuestos!$C$44,0))</f>
        <v>0</v>
      </c>
      <c r="JT121" s="1">
        <f>IF(Supuestos!$D$3+GH1&lt;100,$CN$9*Supuestos!$C$44,IF(Supuestos!$D$3+GH1=100,$CN$9*Supuestos!$C$44,0))</f>
        <v>0</v>
      </c>
    </row>
    <row r="122" spans="1:294" x14ac:dyDescent="0.35">
      <c r="A122" s="128">
        <v>91</v>
      </c>
      <c r="CN122" s="129"/>
      <c r="CO122" s="1">
        <f>CO$9*Supuestos!$D$3*Supuestos!$C$44</f>
        <v>0</v>
      </c>
      <c r="CP122" s="1">
        <f>IF(Supuestos!$D$3+C1&lt;100,$CO$9*Supuestos!$C$44,IF(Supuestos!$D$3+C1=100,$CO$9*Supuestos!$C$44,0))</f>
        <v>0</v>
      </c>
      <c r="CQ122" s="1">
        <f>IF(Supuestos!$D$3+D1&lt;100,$CO$9*Supuestos!$C$44,IF(Supuestos!$D$3+D1=100,$CO$9*Supuestos!$C$44,0))</f>
        <v>0</v>
      </c>
      <c r="CR122" s="1">
        <f>IF(Supuestos!$D$3+E1&lt;100,$CO$9*Supuestos!$C$44,IF(Supuestos!$D$3+E1=100,$CO$9*Supuestos!$C$44,0))</f>
        <v>0</v>
      </c>
      <c r="CS122" s="1">
        <f>IF(Supuestos!$D$3+F1&lt;100,$CO$9*Supuestos!$C$44,IF(Supuestos!$D$3+F1=100,$CO$9*Supuestos!$C$44,0))</f>
        <v>0</v>
      </c>
      <c r="CT122" s="1">
        <f>IF(Supuestos!$D$3+G1&lt;100,$CO$9*Supuestos!$C$44,IF(Supuestos!$D$3+G1=100,$CO$9*Supuestos!$C$44,0))</f>
        <v>0</v>
      </c>
      <c r="CU122" s="1">
        <f>IF(Supuestos!$D$3+H1&lt;100,$CO$9*Supuestos!$C$44,IF(Supuestos!$D$3+H1=100,$CO$9*Supuestos!$C$44,0))</f>
        <v>0</v>
      </c>
      <c r="CV122" s="1">
        <f>IF(Supuestos!$D$3+I1&lt;100,$CO$9*Supuestos!$C$44,IF(Supuestos!$D$3+I1=100,$CO$9*Supuestos!$C$44,0))</f>
        <v>0</v>
      </c>
      <c r="CW122" s="1">
        <f>IF(Supuestos!$D$3+J1&lt;100,$CO$9*Supuestos!$C$44,IF(Supuestos!$D$3+J1=100,$CO$9*Supuestos!$C$44,0))</f>
        <v>0</v>
      </c>
      <c r="CX122" s="1">
        <f>IF(Supuestos!$D$3+K1&lt;100,$CO$9*Supuestos!$C$44,IF(Supuestos!$D$3+K1=100,$CO$9*Supuestos!$C$44,0))</f>
        <v>0</v>
      </c>
      <c r="EZ122" s="1">
        <f>IF(Supuestos!$D$3+BM1&lt;100,$CO$9*Supuestos!$C$44,IF(Supuestos!$D$3+BM1=100,$CO$9*Supuestos!$C$44,0))</f>
        <v>0</v>
      </c>
      <c r="FA122" s="1">
        <f>IF(Supuestos!$D$3+BN1&lt;100,$CO$9*Supuestos!$C$44,IF(Supuestos!$D$3+BN1=100,$CO$9*Supuestos!$C$44,0))</f>
        <v>0</v>
      </c>
      <c r="FB122" s="1">
        <f>IF(Supuestos!$D$3+BO1&lt;100,$CO$9*Supuestos!$C$44,IF(Supuestos!$D$3+BO1=100,$CO$9*Supuestos!$C$44,0))</f>
        <v>0</v>
      </c>
      <c r="FC122" s="1">
        <f>IF(Supuestos!$D$3+BP1&lt;100,$CO$9*Supuestos!$C$44,IF(Supuestos!$D$3+BP1=100,$CO$9*Supuestos!$C$44,0))</f>
        <v>0</v>
      </c>
      <c r="FD122" s="1">
        <f>IF(Supuestos!$D$3+BQ1&lt;100,$CO$9*Supuestos!$C$44,IF(Supuestos!$D$3+BQ1=100,$CO$9*Supuestos!$C$44,0))</f>
        <v>0</v>
      </c>
      <c r="FE122" s="1">
        <f>IF(Supuestos!$D$3+BR1&lt;100,$CO$9*Supuestos!$C$44,IF(Supuestos!$D$3+BR1=100,$CO$9*Supuestos!$C$44,0))</f>
        <v>0</v>
      </c>
      <c r="FF122" s="1">
        <f>IF(Supuestos!$D$3+BS1&lt;100,$CO$9*Supuestos!$C$44,IF(Supuestos!$D$3+BS1=100,$CO$9*Supuestos!$C$44,0))</f>
        <v>0</v>
      </c>
      <c r="FG122" s="1">
        <f>IF(Supuestos!$D$3+BT1&lt;100,$CO$9*Supuestos!$C$44,IF(Supuestos!$D$3+BT1=100,$CO$9*Supuestos!$C$44,0))</f>
        <v>0</v>
      </c>
      <c r="FH122" s="1">
        <f>IF(Supuestos!$D$3+BU1&lt;100,$CO$9*Supuestos!$C$44,IF(Supuestos!$D$3+BU1=100,$CO$9*Supuestos!$C$44,0))</f>
        <v>0</v>
      </c>
      <c r="FI122" s="1">
        <f>IF(Supuestos!$D$3+BV1&lt;100,$CO$9*Supuestos!$C$44,IF(Supuestos!$D$3+BV1=100,$CO$9*Supuestos!$C$44,0))</f>
        <v>0</v>
      </c>
      <c r="FJ122" s="1">
        <f>IF(Supuestos!$D$3+BW1&lt;100,$CO$9*Supuestos!$C$44,IF(Supuestos!$D$3+BW1=100,$CO$9*Supuestos!$C$44,0))</f>
        <v>0</v>
      </c>
      <c r="FK122" s="1">
        <f>IF(Supuestos!$D$3+BX1&lt;100,$CO$9*Supuestos!$C$44,IF(Supuestos!$D$3+BX1=100,$CO$9*Supuestos!$C$44,0))</f>
        <v>0</v>
      </c>
      <c r="FL122" s="1">
        <f>IF(Supuestos!$D$3+BY1&lt;100,$CO$9*Supuestos!$C$44,IF(Supuestos!$D$3+BY1=100,$CO$9*Supuestos!$C$44,0))</f>
        <v>0</v>
      </c>
      <c r="FM122" s="1">
        <f>IF(Supuestos!$D$3+BZ1&lt;100,$CO$9*Supuestos!$C$44,IF(Supuestos!$D$3+BZ1=100,$CO$9*Supuestos!$C$44,0))</f>
        <v>0</v>
      </c>
      <c r="FN122" s="1">
        <f>IF(Supuestos!$D$3+CA1&lt;100,$CO$9*Supuestos!$C$44,IF(Supuestos!$D$3+CA1=100,$CO$9*Supuestos!$C$44,0))</f>
        <v>0</v>
      </c>
      <c r="FO122" s="1">
        <f>IF(Supuestos!$D$3+CB1&lt;100,$CO$9*Supuestos!$C$44,IF(Supuestos!$D$3+CB1=100,$CO$9*Supuestos!$C$44,0))</f>
        <v>0</v>
      </c>
      <c r="FP122" s="1">
        <f>IF(Supuestos!$D$3+CC1&lt;100,$CO$9*Supuestos!$C$44,IF(Supuestos!$D$3+CC1=100,$CO$9*Supuestos!$C$44,0))</f>
        <v>0</v>
      </c>
      <c r="FQ122" s="1">
        <f>IF(Supuestos!$D$3+CD1&lt;100,$CO$9*Supuestos!$C$44,IF(Supuestos!$D$3+CD1=100,$CO$9*Supuestos!$C$44,0))</f>
        <v>0</v>
      </c>
      <c r="FR122" s="1">
        <f>IF(Supuestos!$D$3+CE1&lt;100,$CO$9*Supuestos!$C$44,IF(Supuestos!$D$3+CE1=100,$CO$9*Supuestos!$C$44,0))</f>
        <v>0</v>
      </c>
      <c r="FS122" s="1">
        <f>IF(Supuestos!$D$3+CF1&lt;100,$CO$9*Supuestos!$C$44,IF(Supuestos!$D$3+CF1=100,$CO$9*Supuestos!$C$44,0))</f>
        <v>0</v>
      </c>
      <c r="FT122" s="1">
        <f>IF(Supuestos!$D$3+CG1&lt;100,$CO$9*Supuestos!$C$44,IF(Supuestos!$D$3+CG1=100,$CO$9*Supuestos!$C$44,0))</f>
        <v>0</v>
      </c>
      <c r="FU122" s="1">
        <f>IF(Supuestos!$D$3+CH1&lt;100,$CO$9*Supuestos!$C$44,IF(Supuestos!$D$3+CH1=100,$CO$9*Supuestos!$C$44,0))</f>
        <v>0</v>
      </c>
      <c r="FV122" s="1">
        <f>IF(Supuestos!$D$3+CI1&lt;100,$CO$9*Supuestos!$C$44,IF(Supuestos!$D$3+CI1=100,$CO$9*Supuestos!$C$44,0))</f>
        <v>0</v>
      </c>
      <c r="FW122" s="1">
        <f>IF(Supuestos!$D$3+CJ1&lt;100,$CO$9*Supuestos!$C$44,IF(Supuestos!$D$3+CJ1=100,$CO$9*Supuestos!$C$44,0))</f>
        <v>0</v>
      </c>
      <c r="FX122" s="1">
        <f>IF(Supuestos!$D$3+CK1&lt;100,$CO$9*Supuestos!$C$44,IF(Supuestos!$D$3+CK1=100,$CO$9*Supuestos!$C$44,0))</f>
        <v>0</v>
      </c>
      <c r="FY122" s="1">
        <f>IF(Supuestos!$D$3+CL1&lt;100,$CO$9*Supuestos!$C$44,IF(Supuestos!$D$3+CL1=100,$CO$9*Supuestos!$C$44,0))</f>
        <v>0</v>
      </c>
      <c r="FZ122" s="1">
        <f>IF(Supuestos!$D$3+CM1&lt;100,$CO$9*Supuestos!$C$44,IF(Supuestos!$D$3+CM1=100,$CO$9*Supuestos!$C$44,0))</f>
        <v>0</v>
      </c>
      <c r="GA122" s="1">
        <f>IF(Supuestos!$D$3+CN1&lt;100,$CO$9*Supuestos!$C$44,IF(Supuestos!$D$3+CN1=100,$CO$9*Supuestos!$C$44,0))</f>
        <v>0</v>
      </c>
      <c r="GB122" s="1">
        <f>IF(Supuestos!$D$3+CO1&lt;100,$CO$9*Supuestos!$C$44,IF(Supuestos!$D$3+CO1=100,$CO$9*Supuestos!$C$44,0))</f>
        <v>0</v>
      </c>
      <c r="GC122" s="1">
        <f>IF(Supuestos!$D$3+CP1&lt;100,$CO$9*Supuestos!$C$44,IF(Supuestos!$D$3+CP1=100,$CO$9*Supuestos!$C$44,0))</f>
        <v>0</v>
      </c>
      <c r="GD122" s="1">
        <f>IF(Supuestos!$D$3+CQ1&lt;100,$CO$9*Supuestos!$C$44,IF(Supuestos!$D$3+CQ1=100,$CO$9*Supuestos!$C$44,0))</f>
        <v>0</v>
      </c>
      <c r="GE122" s="1">
        <f>IF(Supuestos!$D$3+CR1&lt;100,$CO$9*Supuestos!$C$44,IF(Supuestos!$D$3+CR1=100,$CO$9*Supuestos!$C$44,0))</f>
        <v>0</v>
      </c>
      <c r="GF122" s="1">
        <f>IF(Supuestos!$D$3+CS1&lt;100,$CO$9*Supuestos!$C$44,IF(Supuestos!$D$3+CS1=100,$CO$9*Supuestos!$C$44,0))</f>
        <v>0</v>
      </c>
      <c r="GG122" s="1">
        <f>IF(Supuestos!$D$3+CT1&lt;100,$CO$9*Supuestos!$C$44,IF(Supuestos!$D$3+CT1=100,$CO$9*Supuestos!$C$44,0))</f>
        <v>0</v>
      </c>
      <c r="GH122" s="1">
        <f>IF(Supuestos!$D$3+CU1&lt;100,$CO$9*Supuestos!$C$44,IF(Supuestos!$D$3+CU1=100,$CO$9*Supuestos!$C$44,0))</f>
        <v>0</v>
      </c>
      <c r="GI122" s="1">
        <f>IF(Supuestos!$D$3+CV1&lt;100,$CO$9*Supuestos!$C$44,IF(Supuestos!$D$3+CV1=100,$CO$9*Supuestos!$C$44,0))</f>
        <v>0</v>
      </c>
      <c r="GJ122" s="1">
        <f>IF(Supuestos!$D$3+CW1&lt;100,$CO$9*Supuestos!$C$44,IF(Supuestos!$D$3+CW1=100,$CO$9*Supuestos!$C$44,0))</f>
        <v>0</v>
      </c>
      <c r="GK122" s="1">
        <f>IF(Supuestos!$D$3+CX1&lt;100,$CO$9*Supuestos!$C$44,IF(Supuestos!$D$3+CX1=100,$CO$9*Supuestos!$C$44,0))</f>
        <v>0</v>
      </c>
      <c r="GL122" s="1">
        <f>IF(Supuestos!$D$3+CY1&lt;100,$CO$9*Supuestos!$C$44,IF(Supuestos!$D$3+CY1=100,$CO$9*Supuestos!$C$44,0))</f>
        <v>0</v>
      </c>
      <c r="GM122" s="1">
        <f>IF(Supuestos!$D$3+CZ1&lt;100,$CO$9*Supuestos!$C$44,IF(Supuestos!$D$3+CZ1=100,$CO$9*Supuestos!$C$44,0))</f>
        <v>0</v>
      </c>
      <c r="GN122" s="1">
        <f>IF(Supuestos!$D$3+DA1&lt;100,$CO$9*Supuestos!$C$44,IF(Supuestos!$D$3+DA1=100,$CO$9*Supuestos!$C$44,0))</f>
        <v>0</v>
      </c>
      <c r="GO122" s="1">
        <f>IF(Supuestos!$D$3+DB1&lt;100,$CO$9*Supuestos!$C$44,IF(Supuestos!$D$3+DB1=100,$CO$9*Supuestos!$C$44,0))</f>
        <v>0</v>
      </c>
      <c r="GP122" s="1">
        <f>IF(Supuestos!$D$3+DC1&lt;100,$CO$9*Supuestos!$C$44,IF(Supuestos!$D$3+DC1=100,$CO$9*Supuestos!$C$44,0))</f>
        <v>0</v>
      </c>
      <c r="GQ122" s="1">
        <f>IF(Supuestos!$D$3+DD1&lt;100,$CO$9*Supuestos!$C$44,IF(Supuestos!$D$3+DD1=100,$CO$9*Supuestos!$C$44,0))</f>
        <v>0</v>
      </c>
      <c r="GR122" s="1">
        <f>IF(Supuestos!$D$3+DE1&lt;100,$CO$9*Supuestos!$C$44,IF(Supuestos!$D$3+DE1=100,$CO$9*Supuestos!$C$44,0))</f>
        <v>0</v>
      </c>
      <c r="GS122" s="1">
        <f>IF(Supuestos!$D$3+DF1&lt;100,$CO$9*Supuestos!$C$44,IF(Supuestos!$D$3+DF1=100,$CO$9*Supuestos!$C$44,0))</f>
        <v>0</v>
      </c>
      <c r="GT122" s="1">
        <f>IF(Supuestos!$D$3+DG1&lt;100,$CO$9*Supuestos!$C$44,IF(Supuestos!$D$3+DG1=100,$CO$9*Supuestos!$C$44,0))</f>
        <v>0</v>
      </c>
      <c r="GU122" s="1">
        <f>IF(Supuestos!$D$3+DH1&lt;100,$CO$9*Supuestos!$C$44,IF(Supuestos!$D$3+DH1=100,$CO$9*Supuestos!$C$44,0))</f>
        <v>0</v>
      </c>
      <c r="GV122" s="1">
        <f>IF(Supuestos!$D$3+DI1&lt;100,$CO$9*Supuestos!$C$44,IF(Supuestos!$D$3+DI1=100,$CO$9*Supuestos!$C$44,0))</f>
        <v>0</v>
      </c>
      <c r="GW122" s="1">
        <f>IF(Supuestos!$D$3+DJ1&lt;100,$CO$9*Supuestos!$C$44,IF(Supuestos!$D$3+DJ1=100,$CO$9*Supuestos!$C$44,0))</f>
        <v>0</v>
      </c>
      <c r="GX122" s="1">
        <f>IF(Supuestos!$D$3+DK1&lt;100,$CO$9*Supuestos!$C$44,IF(Supuestos!$D$3+DK1=100,$CO$9*Supuestos!$C$44,0))</f>
        <v>0</v>
      </c>
      <c r="GY122" s="1">
        <f>IF(Supuestos!$D$3+DL1&lt;100,$CO$9*Supuestos!$C$44,IF(Supuestos!$D$3+DL1=100,$CO$9*Supuestos!$C$44,0))</f>
        <v>0</v>
      </c>
      <c r="GZ122" s="1">
        <f>IF(Supuestos!$D$3+DM1&lt;100,$CO$9*Supuestos!$C$44,IF(Supuestos!$D$3+DM1=100,$CO$9*Supuestos!$C$44,0))</f>
        <v>0</v>
      </c>
      <c r="HA122" s="1">
        <f>IF(Supuestos!$D$3+DN1&lt;100,$CO$9*Supuestos!$C$44,IF(Supuestos!$D$3+DN1=100,$CO$9*Supuestos!$C$44,0))</f>
        <v>0</v>
      </c>
      <c r="HB122" s="1">
        <f>IF(Supuestos!$D$3+DO1&lt;100,$CO$9*Supuestos!$C$44,IF(Supuestos!$D$3+DO1=100,$CO$9*Supuestos!$C$44,0))</f>
        <v>0</v>
      </c>
      <c r="HC122" s="1">
        <f>IF(Supuestos!$D$3+DP1&lt;100,$CO$9*Supuestos!$C$44,IF(Supuestos!$D$3+DP1=100,$CO$9*Supuestos!$C$44,0))</f>
        <v>0</v>
      </c>
      <c r="HD122" s="1">
        <f>IF(Supuestos!$D$3+DQ1&lt;100,$CO$9*Supuestos!$C$44,IF(Supuestos!$D$3+DQ1=100,$CO$9*Supuestos!$C$44,0))</f>
        <v>0</v>
      </c>
      <c r="HE122" s="1">
        <f>IF(Supuestos!$D$3+DR1&lt;100,$CO$9*Supuestos!$C$44,IF(Supuestos!$D$3+DR1=100,$CO$9*Supuestos!$C$44,0))</f>
        <v>0</v>
      </c>
      <c r="HF122" s="1">
        <f>IF(Supuestos!$D$3+DS1&lt;100,$CO$9*Supuestos!$C$44,IF(Supuestos!$D$3+DS1=100,$CO$9*Supuestos!$C$44,0))</f>
        <v>0</v>
      </c>
      <c r="HG122" s="1">
        <f>IF(Supuestos!$D$3+DT1&lt;100,$CO$9*Supuestos!$C$44,IF(Supuestos!$D$3+DT1=100,$CO$9*Supuestos!$C$44,0))</f>
        <v>0</v>
      </c>
      <c r="HH122" s="1">
        <f>IF(Supuestos!$D$3+DU1&lt;100,$CO$9*Supuestos!$C$44,IF(Supuestos!$D$3+DU1=100,$CO$9*Supuestos!$C$44,0))</f>
        <v>0</v>
      </c>
      <c r="HI122" s="1">
        <f>IF(Supuestos!$D$3+DV1&lt;100,$CO$9*Supuestos!$C$44,IF(Supuestos!$D$3+DV1=100,$CO$9*Supuestos!$C$44,0))</f>
        <v>0</v>
      </c>
      <c r="HJ122" s="1">
        <f>IF(Supuestos!$D$3+DW1&lt;100,$CO$9*Supuestos!$C$44,IF(Supuestos!$D$3+DW1=100,$CO$9*Supuestos!$C$44,0))</f>
        <v>0</v>
      </c>
      <c r="HK122" s="1">
        <f>IF(Supuestos!$D$3+DX1&lt;100,$CO$9*Supuestos!$C$44,IF(Supuestos!$D$3+DX1=100,$CO$9*Supuestos!$C$44,0))</f>
        <v>0</v>
      </c>
      <c r="HL122" s="1">
        <f>IF(Supuestos!$D$3+DY1&lt;100,$CO$9*Supuestos!$C$44,IF(Supuestos!$D$3+DY1=100,$CO$9*Supuestos!$C$44,0))</f>
        <v>0</v>
      </c>
      <c r="HM122" s="1">
        <f>IF(Supuestos!$D$3+DZ1&lt;100,$CO$9*Supuestos!$C$44,IF(Supuestos!$D$3+DZ1=100,$CO$9*Supuestos!$C$44,0))</f>
        <v>0</v>
      </c>
      <c r="HN122" s="1">
        <f>IF(Supuestos!$D$3+EA1&lt;100,$CO$9*Supuestos!$C$44,IF(Supuestos!$D$3+EA1=100,$CO$9*Supuestos!$C$44,0))</f>
        <v>0</v>
      </c>
      <c r="HO122" s="1">
        <f>IF(Supuestos!$D$3+EB1&lt;100,$CO$9*Supuestos!$C$44,IF(Supuestos!$D$3+EB1=100,$CO$9*Supuestos!$C$44,0))</f>
        <v>0</v>
      </c>
      <c r="HP122" s="1">
        <f>IF(Supuestos!$D$3+EC1&lt;100,$CO$9*Supuestos!$C$44,IF(Supuestos!$D$3+EC1=100,$CO$9*Supuestos!$C$44,0))</f>
        <v>0</v>
      </c>
      <c r="HQ122" s="1">
        <f>IF(Supuestos!$D$3+ED1&lt;100,$CO$9*Supuestos!$C$44,IF(Supuestos!$D$3+ED1=100,$CO$9*Supuestos!$C$44,0))</f>
        <v>0</v>
      </c>
      <c r="HR122" s="1">
        <f>IF(Supuestos!$D$3+EE1&lt;100,$CO$9*Supuestos!$C$44,IF(Supuestos!$D$3+EE1=100,$CO$9*Supuestos!$C$44,0))</f>
        <v>0</v>
      </c>
      <c r="HS122" s="1">
        <f>IF(Supuestos!$D$3+EF1&lt;100,$CO$9*Supuestos!$C$44,IF(Supuestos!$D$3+EF1=100,$CO$9*Supuestos!$C$44,0))</f>
        <v>0</v>
      </c>
      <c r="HT122" s="1">
        <f>IF(Supuestos!$D$3+EG1&lt;100,$CO$9*Supuestos!$C$44,IF(Supuestos!$D$3+EG1=100,$CO$9*Supuestos!$C$44,0))</f>
        <v>0</v>
      </c>
      <c r="HU122" s="1">
        <f>IF(Supuestos!$D$3+EH1&lt;100,$CO$9*Supuestos!$C$44,IF(Supuestos!$D$3+EH1=100,$CO$9*Supuestos!$C$44,0))</f>
        <v>0</v>
      </c>
      <c r="HV122" s="1">
        <f>IF(Supuestos!$D$3+EI1&lt;100,$CO$9*Supuestos!$C$44,IF(Supuestos!$D$3+EI1=100,$CO$9*Supuestos!$C$44,0))</f>
        <v>0</v>
      </c>
      <c r="HW122" s="1">
        <f>IF(Supuestos!$D$3+EJ1&lt;100,$CO$9*Supuestos!$C$44,IF(Supuestos!$D$3+EJ1=100,$CO$9*Supuestos!$C$44,0))</f>
        <v>0</v>
      </c>
      <c r="HX122" s="1">
        <f>IF(Supuestos!$D$3+EK1&lt;100,$CO$9*Supuestos!$C$44,IF(Supuestos!$D$3+EK1=100,$CO$9*Supuestos!$C$44,0))</f>
        <v>0</v>
      </c>
      <c r="HY122" s="1">
        <f>IF(Supuestos!$D$3+EL1&lt;100,$CO$9*Supuestos!$C$44,IF(Supuestos!$D$3+EL1=100,$CO$9*Supuestos!$C$44,0))</f>
        <v>0</v>
      </c>
      <c r="HZ122" s="1">
        <f>IF(Supuestos!$D$3+EM1&lt;100,$CO$9*Supuestos!$C$44,IF(Supuestos!$D$3+EM1=100,$CO$9*Supuestos!$C$44,0))</f>
        <v>0</v>
      </c>
      <c r="IA122" s="1">
        <f>IF(Supuestos!$D$3+EN1&lt;100,$CO$9*Supuestos!$C$44,IF(Supuestos!$D$3+EN1=100,$CO$9*Supuestos!$C$44,0))</f>
        <v>0</v>
      </c>
      <c r="IB122" s="1">
        <f>IF(Supuestos!$D$3+EO1&lt;100,$CO$9*Supuestos!$C$44,IF(Supuestos!$D$3+EO1=100,$CO$9*Supuestos!$C$44,0))</f>
        <v>0</v>
      </c>
      <c r="IC122" s="1">
        <f>IF(Supuestos!$D$3+EP1&lt;100,$CO$9*Supuestos!$C$44,IF(Supuestos!$D$3+EP1=100,$CO$9*Supuestos!$C$44,0))</f>
        <v>0</v>
      </c>
      <c r="ID122" s="1">
        <f>IF(Supuestos!$D$3+EQ1&lt;100,$CO$9*Supuestos!$C$44,IF(Supuestos!$D$3+EQ1=100,$CO$9*Supuestos!$C$44,0))</f>
        <v>0</v>
      </c>
      <c r="IE122" s="1">
        <f>IF(Supuestos!$D$3+ER1&lt;100,$CO$9*Supuestos!$C$44,IF(Supuestos!$D$3+ER1=100,$CO$9*Supuestos!$C$44,0))</f>
        <v>0</v>
      </c>
      <c r="IF122" s="1">
        <f>IF(Supuestos!$D$3+ES1&lt;100,$CO$9*Supuestos!$C$44,IF(Supuestos!$D$3+ES1=100,$CO$9*Supuestos!$C$44,0))</f>
        <v>0</v>
      </c>
      <c r="IG122" s="1">
        <f>IF(Supuestos!$D$3+ET1&lt;100,$CO$9*Supuestos!$C$44,IF(Supuestos!$D$3+ET1=100,$CO$9*Supuestos!$C$44,0))</f>
        <v>0</v>
      </c>
      <c r="IH122" s="1">
        <f>IF(Supuestos!$D$3+EU1&lt;100,$CO$9*Supuestos!$C$44,IF(Supuestos!$D$3+EU1=100,$CO$9*Supuestos!$C$44,0))</f>
        <v>0</v>
      </c>
      <c r="II122" s="1">
        <f>IF(Supuestos!$D$3+EV1&lt;100,$CO$9*Supuestos!$C$44,IF(Supuestos!$D$3+EV1=100,$CO$9*Supuestos!$C$44,0))</f>
        <v>0</v>
      </c>
      <c r="IJ122" s="1">
        <f>IF(Supuestos!$D$3+EW1&lt;100,$CO$9*Supuestos!$C$44,IF(Supuestos!$D$3+EW1=100,$CO$9*Supuestos!$C$44,0))</f>
        <v>0</v>
      </c>
      <c r="IK122" s="1">
        <f>IF(Supuestos!$D$3+EX1&lt;100,$CO$9*Supuestos!$C$44,IF(Supuestos!$D$3+EX1=100,$CO$9*Supuestos!$C$44,0))</f>
        <v>0</v>
      </c>
      <c r="IL122" s="1">
        <f>IF(Supuestos!$D$3+EY1&lt;100,$CO$9*Supuestos!$C$44,IF(Supuestos!$D$3+EY1=100,$CO$9*Supuestos!$C$44,0))</f>
        <v>0</v>
      </c>
      <c r="IM122" s="1">
        <f>IF(Supuestos!$D$3+EZ1&lt;100,$CO$9*Supuestos!$C$44,IF(Supuestos!$D$3+EZ1=100,$CO$9*Supuestos!$C$44,0))</f>
        <v>0</v>
      </c>
      <c r="IN122" s="1">
        <f>IF(Supuestos!$D$3+FA1&lt;100,$CO$9*Supuestos!$C$44,IF(Supuestos!$D$3+FA1=100,$CO$9*Supuestos!$C$44,0))</f>
        <v>0</v>
      </c>
      <c r="IO122" s="1">
        <f>IF(Supuestos!$D$3+FB1&lt;100,$CO$9*Supuestos!$C$44,IF(Supuestos!$D$3+FB1=100,$CO$9*Supuestos!$C$44,0))</f>
        <v>0</v>
      </c>
      <c r="IP122" s="1">
        <f>IF(Supuestos!$D$3+FC1&lt;100,$CO$9*Supuestos!$C$44,IF(Supuestos!$D$3+FC1=100,$CO$9*Supuestos!$C$44,0))</f>
        <v>0</v>
      </c>
      <c r="IQ122" s="1">
        <f>IF(Supuestos!$D$3+FD1&lt;100,$CO$9*Supuestos!$C$44,IF(Supuestos!$D$3+FD1=100,$CO$9*Supuestos!$C$44,0))</f>
        <v>0</v>
      </c>
      <c r="IR122" s="1">
        <f>IF(Supuestos!$D$3+FE1&lt;100,$CO$9*Supuestos!$C$44,IF(Supuestos!$D$3+FE1=100,$CO$9*Supuestos!$C$44,0))</f>
        <v>0</v>
      </c>
      <c r="IS122" s="1">
        <f>IF(Supuestos!$D$3+FF1&lt;100,$CO$9*Supuestos!$C$44,IF(Supuestos!$D$3+FF1=100,$CO$9*Supuestos!$C$44,0))</f>
        <v>0</v>
      </c>
      <c r="IT122" s="1">
        <f>IF(Supuestos!$D$3+FG1&lt;100,$CO$9*Supuestos!$C$44,IF(Supuestos!$D$3+FG1=100,$CO$9*Supuestos!$C$44,0))</f>
        <v>0</v>
      </c>
      <c r="IU122" s="1">
        <f>IF(Supuestos!$D$3+FH1&lt;100,$CO$9*Supuestos!$C$44,IF(Supuestos!$D$3+FH1=100,$CO$9*Supuestos!$C$44,0))</f>
        <v>0</v>
      </c>
      <c r="IV122" s="1">
        <f>IF(Supuestos!$D$3+FI1&lt;100,$CO$9*Supuestos!$C$44,IF(Supuestos!$D$3+FI1=100,$CO$9*Supuestos!$C$44,0))</f>
        <v>0</v>
      </c>
      <c r="IW122" s="1">
        <f>IF(Supuestos!$D$3+FJ1&lt;100,$CO$9*Supuestos!$C$44,IF(Supuestos!$D$3+FJ1=100,$CO$9*Supuestos!$C$44,0))</f>
        <v>0</v>
      </c>
      <c r="IX122" s="1">
        <f>IF(Supuestos!$D$3+FK1&lt;100,$CO$9*Supuestos!$C$44,IF(Supuestos!$D$3+FK1=100,$CO$9*Supuestos!$C$44,0))</f>
        <v>0</v>
      </c>
      <c r="IY122" s="1">
        <f>IF(Supuestos!$D$3+FL1&lt;100,$CO$9*Supuestos!$C$44,IF(Supuestos!$D$3+FL1=100,$CO$9*Supuestos!$C$44,0))</f>
        <v>0</v>
      </c>
      <c r="IZ122" s="1">
        <f>IF(Supuestos!$D$3+FM1&lt;100,$CO$9*Supuestos!$C$44,IF(Supuestos!$D$3+FM1=100,$CO$9*Supuestos!$C$44,0))</f>
        <v>0</v>
      </c>
      <c r="JA122" s="1">
        <f>IF(Supuestos!$D$3+FN1&lt;100,$CO$9*Supuestos!$C$44,IF(Supuestos!$D$3+FN1=100,$CO$9*Supuestos!$C$44,0))</f>
        <v>0</v>
      </c>
      <c r="JB122" s="1">
        <f>IF(Supuestos!$D$3+FO1&lt;100,$CO$9*Supuestos!$C$44,IF(Supuestos!$D$3+FO1=100,$CO$9*Supuestos!$C$44,0))</f>
        <v>0</v>
      </c>
      <c r="JC122" s="1">
        <f>IF(Supuestos!$D$3+FP1&lt;100,$CO$9*Supuestos!$C$44,IF(Supuestos!$D$3+FP1=100,$CO$9*Supuestos!$C$44,0))</f>
        <v>0</v>
      </c>
      <c r="JD122" s="1">
        <f>IF(Supuestos!$D$3+FQ1&lt;100,$CO$9*Supuestos!$C$44,IF(Supuestos!$D$3+FQ1=100,$CO$9*Supuestos!$C$44,0))</f>
        <v>0</v>
      </c>
      <c r="JE122" s="1">
        <f>IF(Supuestos!$D$3+FR1&lt;100,$CO$9*Supuestos!$C$44,IF(Supuestos!$D$3+FR1=100,$CO$9*Supuestos!$C$44,0))</f>
        <v>0</v>
      </c>
      <c r="JF122" s="1">
        <f>IF(Supuestos!$D$3+FS1&lt;100,$CO$9*Supuestos!$C$44,IF(Supuestos!$D$3+FS1=100,$CO$9*Supuestos!$C$44,0))</f>
        <v>0</v>
      </c>
      <c r="JG122" s="1">
        <f>IF(Supuestos!$D$3+FT1&lt;100,$CO$9*Supuestos!$C$44,IF(Supuestos!$D$3+FT1=100,$CO$9*Supuestos!$C$44,0))</f>
        <v>0</v>
      </c>
      <c r="JH122" s="1">
        <f>IF(Supuestos!$D$3+FU1&lt;100,$CO$9*Supuestos!$C$44,IF(Supuestos!$D$3+FU1=100,$CO$9*Supuestos!$C$44,0))</f>
        <v>0</v>
      </c>
      <c r="JI122" s="1">
        <f>IF(Supuestos!$D$3+FV1&lt;100,$CO$9*Supuestos!$C$44,IF(Supuestos!$D$3+FV1=100,$CO$9*Supuestos!$C$44,0))</f>
        <v>0</v>
      </c>
      <c r="JJ122" s="1">
        <f>IF(Supuestos!$D$3+FW1&lt;100,$CO$9*Supuestos!$C$44,IF(Supuestos!$D$3+FW1=100,$CO$9*Supuestos!$C$44,0))</f>
        <v>0</v>
      </c>
      <c r="JK122" s="1">
        <f>IF(Supuestos!$D$3+FX1&lt;100,$CO$9*Supuestos!$C$44,IF(Supuestos!$D$3+FX1=100,$CO$9*Supuestos!$C$44,0))</f>
        <v>0</v>
      </c>
      <c r="JL122" s="1">
        <f>IF(Supuestos!$D$3+FY1&lt;100,$CO$9*Supuestos!$C$44,IF(Supuestos!$D$3+FY1=100,$CO$9*Supuestos!$C$44,0))</f>
        <v>0</v>
      </c>
      <c r="JM122" s="1">
        <f>IF(Supuestos!$D$3+FZ1&lt;100,$CO$9*Supuestos!$C$44,IF(Supuestos!$D$3+FZ1=100,$CO$9*Supuestos!$C$44,0))</f>
        <v>0</v>
      </c>
      <c r="JN122" s="1">
        <f>IF(Supuestos!$D$3+GA1&lt;100,$CO$9*Supuestos!$C$44,IF(Supuestos!$D$3+GA1=100,$CO$9*Supuestos!$C$44,0))</f>
        <v>0</v>
      </c>
      <c r="JO122" s="1">
        <f>IF(Supuestos!$D$3+GB1&lt;100,$CO$9*Supuestos!$C$44,IF(Supuestos!$D$3+GB1=100,$CO$9*Supuestos!$C$44,0))</f>
        <v>0</v>
      </c>
      <c r="JP122" s="1">
        <f>IF(Supuestos!$D$3+GC1&lt;100,$CO$9*Supuestos!$C$44,IF(Supuestos!$D$3+GC1=100,$CO$9*Supuestos!$C$44,0))</f>
        <v>0</v>
      </c>
      <c r="JQ122" s="1">
        <f>IF(Supuestos!$D$3+GD1&lt;100,$CO$9*Supuestos!$C$44,IF(Supuestos!$D$3+GD1=100,$CO$9*Supuestos!$C$44,0))</f>
        <v>0</v>
      </c>
      <c r="JR122" s="1">
        <f>IF(Supuestos!$D$3+GE1&lt;100,$CO$9*Supuestos!$C$44,IF(Supuestos!$D$3+GE1=100,$CO$9*Supuestos!$C$44,0))</f>
        <v>0</v>
      </c>
      <c r="JS122" s="1">
        <f>IF(Supuestos!$D$3+GF1&lt;100,$CO$9*Supuestos!$C$44,IF(Supuestos!$D$3+GF1=100,$CO$9*Supuestos!$C$44,0))</f>
        <v>0</v>
      </c>
      <c r="JT122" s="1">
        <f>IF(Supuestos!$D$3+GG1&lt;100,$CO$9*Supuestos!$C$44,IF(Supuestos!$D$3+GG1=100,$CO$9*Supuestos!$C$44,0))</f>
        <v>0</v>
      </c>
      <c r="JU122" s="1">
        <f>IF(Supuestos!$D$3+GH1&lt;100,$CO$9*Supuestos!$C$44,IF(Supuestos!$D$3+GH1=100,$CO$9*Supuestos!$C$44,0))</f>
        <v>0</v>
      </c>
      <c r="JV122" s="1">
        <f>IF(Supuestos!$D$3+GI1&lt;100,$CO$9*Supuestos!$C$44,IF(Supuestos!$D$3+GI1=100,$CO$9*Supuestos!$C$44,0))</f>
        <v>0</v>
      </c>
    </row>
    <row r="123" spans="1:294" x14ac:dyDescent="0.35">
      <c r="A123" s="128">
        <v>92</v>
      </c>
      <c r="CO123" s="129"/>
      <c r="CP123" s="1">
        <f>CP$9*Supuestos!$D$3*Supuestos!$C$44</f>
        <v>0</v>
      </c>
      <c r="CQ123" s="1">
        <f>IF(Supuestos!$D$3+C1&lt;100,$CP$9*Supuestos!$C$44,IF(Supuestos!$D$3+C1=100,$CP$9*Supuestos!$C$44,0))</f>
        <v>0</v>
      </c>
      <c r="CR123" s="1">
        <f>IF(Supuestos!$D$3+D1&lt;100,$CP$9*Supuestos!$C$44,IF(Supuestos!$D$3+D1=100,$CP$9*Supuestos!$C$44,0))</f>
        <v>0</v>
      </c>
      <c r="CS123" s="1">
        <f>IF(Supuestos!$D$3+E1&lt;100,$CP$9*Supuestos!$C$44,IF(Supuestos!$D$3+E1=100,$CP$9*Supuestos!$C$44,0))</f>
        <v>0</v>
      </c>
      <c r="CT123" s="1">
        <f>IF(Supuestos!$D$3+F1&lt;100,$CP$9*Supuestos!$C$44,IF(Supuestos!$D$3+F1=100,$CP$9*Supuestos!$C$44,0))</f>
        <v>0</v>
      </c>
      <c r="CU123" s="1">
        <f>IF(Supuestos!$D$3+G1&lt;100,$CP$9*Supuestos!$C$44,IF(Supuestos!$D$3+G1=100,$CP$9*Supuestos!$C$44,0))</f>
        <v>0</v>
      </c>
      <c r="CV123" s="1">
        <f>IF(Supuestos!$D$3+H1&lt;100,$CP$9*Supuestos!$C$44,IF(Supuestos!$D$3+H1=100,$CP$9*Supuestos!$C$44,0))</f>
        <v>0</v>
      </c>
      <c r="CW123" s="1">
        <f>IF(Supuestos!$D$3+I1&lt;100,$CP$9*Supuestos!$C$44,IF(Supuestos!$D$3+I1=100,$CP$9*Supuestos!$C$44,0))</f>
        <v>0</v>
      </c>
      <c r="CX123" s="1">
        <f>IF(Supuestos!$D$3+J1&lt;100,$CP$9*Supuestos!$C$44,IF(Supuestos!$D$3+J1=100,$CP$9*Supuestos!$C$44,0))</f>
        <v>0</v>
      </c>
      <c r="EZ123" s="1">
        <f>IF(Supuestos!$D$3+BL1&lt;100,$CP$9*Supuestos!$C$44,IF(Supuestos!$D$3+BL1=100,$CP$9*Supuestos!$C$44,0))</f>
        <v>0</v>
      </c>
      <c r="FA123" s="1">
        <f>IF(Supuestos!$D$3+BM1&lt;100,$CP$9*Supuestos!$C$44,IF(Supuestos!$D$3+BM1=100,$CP$9*Supuestos!$C$44,0))</f>
        <v>0</v>
      </c>
      <c r="FB123" s="1">
        <f>IF(Supuestos!$D$3+BN1&lt;100,$CP$9*Supuestos!$C$44,IF(Supuestos!$D$3+BN1=100,$CP$9*Supuestos!$C$44,0))</f>
        <v>0</v>
      </c>
      <c r="FC123" s="1">
        <f>IF(Supuestos!$D$3+BO1&lt;100,$CP$9*Supuestos!$C$44,IF(Supuestos!$D$3+BO1=100,$CP$9*Supuestos!$C$44,0))</f>
        <v>0</v>
      </c>
      <c r="FD123" s="1">
        <f>IF(Supuestos!$D$3+BP1&lt;100,$CP$9*Supuestos!$C$44,IF(Supuestos!$D$3+BP1=100,$CP$9*Supuestos!$C$44,0))</f>
        <v>0</v>
      </c>
      <c r="FE123" s="1">
        <f>IF(Supuestos!$D$3+BQ1&lt;100,$CP$9*Supuestos!$C$44,IF(Supuestos!$D$3+BQ1=100,$CP$9*Supuestos!$C$44,0))</f>
        <v>0</v>
      </c>
      <c r="FF123" s="1">
        <f>IF(Supuestos!$D$3+BR1&lt;100,$CP$9*Supuestos!$C$44,IF(Supuestos!$D$3+BR1=100,$CP$9*Supuestos!$C$44,0))</f>
        <v>0</v>
      </c>
      <c r="FG123" s="1">
        <f>IF(Supuestos!$D$3+BS1&lt;100,$CP$9*Supuestos!$C$44,IF(Supuestos!$D$3+BS1=100,$CP$9*Supuestos!$C$44,0))</f>
        <v>0</v>
      </c>
      <c r="FH123" s="1">
        <f>IF(Supuestos!$D$3+BT1&lt;100,$CP$9*Supuestos!$C$44,IF(Supuestos!$D$3+BT1=100,$CP$9*Supuestos!$C$44,0))</f>
        <v>0</v>
      </c>
      <c r="FI123" s="1">
        <f>IF(Supuestos!$D$3+BU1&lt;100,$CP$9*Supuestos!$C$44,IF(Supuestos!$D$3+BU1=100,$CP$9*Supuestos!$C$44,0))</f>
        <v>0</v>
      </c>
      <c r="FJ123" s="1">
        <f>IF(Supuestos!$D$3+BV1&lt;100,$CP$9*Supuestos!$C$44,IF(Supuestos!$D$3+BV1=100,$CP$9*Supuestos!$C$44,0))</f>
        <v>0</v>
      </c>
      <c r="FK123" s="1">
        <f>IF(Supuestos!$D$3+BW1&lt;100,$CP$9*Supuestos!$C$44,IF(Supuestos!$D$3+BW1=100,$CP$9*Supuestos!$C$44,0))</f>
        <v>0</v>
      </c>
      <c r="FL123" s="1">
        <f>IF(Supuestos!$D$3+BX1&lt;100,$CP$9*Supuestos!$C$44,IF(Supuestos!$D$3+BX1=100,$CP$9*Supuestos!$C$44,0))</f>
        <v>0</v>
      </c>
      <c r="FM123" s="1">
        <f>IF(Supuestos!$D$3+BY1&lt;100,$CP$9*Supuestos!$C$44,IF(Supuestos!$D$3+BY1=100,$CP$9*Supuestos!$C$44,0))</f>
        <v>0</v>
      </c>
      <c r="FN123" s="1">
        <f>IF(Supuestos!$D$3+BZ1&lt;100,$CP$9*Supuestos!$C$44,IF(Supuestos!$D$3+BZ1=100,$CP$9*Supuestos!$C$44,0))</f>
        <v>0</v>
      </c>
      <c r="FO123" s="1">
        <f>IF(Supuestos!$D$3+CA1&lt;100,$CP$9*Supuestos!$C$44,IF(Supuestos!$D$3+CA1=100,$CP$9*Supuestos!$C$44,0))</f>
        <v>0</v>
      </c>
      <c r="FP123" s="1">
        <f>IF(Supuestos!$D$3+CB1&lt;100,$CP$9*Supuestos!$C$44,IF(Supuestos!$D$3+CB1=100,$CP$9*Supuestos!$C$44,0))</f>
        <v>0</v>
      </c>
      <c r="FQ123" s="1">
        <f>IF(Supuestos!$D$3+CC1&lt;100,$CP$9*Supuestos!$C$44,IF(Supuestos!$D$3+CC1=100,$CP$9*Supuestos!$C$44,0))</f>
        <v>0</v>
      </c>
      <c r="FR123" s="1">
        <f>IF(Supuestos!$D$3+CD1&lt;100,$CP$9*Supuestos!$C$44,IF(Supuestos!$D$3+CD1=100,$CP$9*Supuestos!$C$44,0))</f>
        <v>0</v>
      </c>
      <c r="FS123" s="1">
        <f>IF(Supuestos!$D$3+CE1&lt;100,$CP$9*Supuestos!$C$44,IF(Supuestos!$D$3+CE1=100,$CP$9*Supuestos!$C$44,0))</f>
        <v>0</v>
      </c>
      <c r="FT123" s="1">
        <f>IF(Supuestos!$D$3+CF1&lt;100,$CP$9*Supuestos!$C$44,IF(Supuestos!$D$3+CF1=100,$CP$9*Supuestos!$C$44,0))</f>
        <v>0</v>
      </c>
      <c r="FU123" s="1">
        <f>IF(Supuestos!$D$3+CG1&lt;100,$CP$9*Supuestos!$C$44,IF(Supuestos!$D$3+CG1=100,$CP$9*Supuestos!$C$44,0))</f>
        <v>0</v>
      </c>
      <c r="FV123" s="1">
        <f>IF(Supuestos!$D$3+CH1&lt;100,$CP$9*Supuestos!$C$44,IF(Supuestos!$D$3+CH1=100,$CP$9*Supuestos!$C$44,0))</f>
        <v>0</v>
      </c>
      <c r="FW123" s="1">
        <f>IF(Supuestos!$D$3+CI1&lt;100,$CP$9*Supuestos!$C$44,IF(Supuestos!$D$3+CI1=100,$CP$9*Supuestos!$C$44,0))</f>
        <v>0</v>
      </c>
      <c r="FX123" s="1">
        <f>IF(Supuestos!$D$3+CJ1&lt;100,$CP$9*Supuestos!$C$44,IF(Supuestos!$D$3+CJ1=100,$CP$9*Supuestos!$C$44,0))</f>
        <v>0</v>
      </c>
      <c r="FY123" s="1">
        <f>IF(Supuestos!$D$3+CK1&lt;100,$CP$9*Supuestos!$C$44,IF(Supuestos!$D$3+CK1=100,$CP$9*Supuestos!$C$44,0))</f>
        <v>0</v>
      </c>
      <c r="FZ123" s="1">
        <f>IF(Supuestos!$D$3+CL1&lt;100,$CP$9*Supuestos!$C$44,IF(Supuestos!$D$3+CL1=100,$CP$9*Supuestos!$C$44,0))</f>
        <v>0</v>
      </c>
      <c r="GA123" s="1">
        <f>IF(Supuestos!$D$3+CM1&lt;100,$CP$9*Supuestos!$C$44,IF(Supuestos!$D$3+CM1=100,$CP$9*Supuestos!$C$44,0))</f>
        <v>0</v>
      </c>
      <c r="GB123" s="1">
        <f>IF(Supuestos!$D$3+CN1&lt;100,$CP$9*Supuestos!$C$44,IF(Supuestos!$D$3+CN1=100,$CP$9*Supuestos!$C$44,0))</f>
        <v>0</v>
      </c>
      <c r="GC123" s="1">
        <f>IF(Supuestos!$D$3+CO1&lt;100,$CP$9*Supuestos!$C$44,IF(Supuestos!$D$3+CO1=100,$CP$9*Supuestos!$C$44,0))</f>
        <v>0</v>
      </c>
      <c r="GD123" s="1">
        <f>IF(Supuestos!$D$3+CP1&lt;100,$CP$9*Supuestos!$C$44,IF(Supuestos!$D$3+CP1=100,$CP$9*Supuestos!$C$44,0))</f>
        <v>0</v>
      </c>
      <c r="GE123" s="1">
        <f>IF(Supuestos!$D$3+CQ1&lt;100,$CP$9*Supuestos!$C$44,IF(Supuestos!$D$3+CQ1=100,$CP$9*Supuestos!$C$44,0))</f>
        <v>0</v>
      </c>
      <c r="GF123" s="1">
        <f>IF(Supuestos!$D$3+CR1&lt;100,$CP$9*Supuestos!$C$44,IF(Supuestos!$D$3+CR1=100,$CP$9*Supuestos!$C$44,0))</f>
        <v>0</v>
      </c>
      <c r="GG123" s="1">
        <f>IF(Supuestos!$D$3+CS1&lt;100,$CP$9*Supuestos!$C$44,IF(Supuestos!$D$3+CS1=100,$CP$9*Supuestos!$C$44,0))</f>
        <v>0</v>
      </c>
      <c r="GH123" s="1">
        <f>IF(Supuestos!$D$3+CT1&lt;100,$CP$9*Supuestos!$C$44,IF(Supuestos!$D$3+CT1=100,$CP$9*Supuestos!$C$44,0))</f>
        <v>0</v>
      </c>
      <c r="GI123" s="1">
        <f>IF(Supuestos!$D$3+CU1&lt;100,$CP$9*Supuestos!$C$44,IF(Supuestos!$D$3+CU1=100,$CP$9*Supuestos!$C$44,0))</f>
        <v>0</v>
      </c>
      <c r="GJ123" s="1">
        <f>IF(Supuestos!$D$3+CV1&lt;100,$CP$9*Supuestos!$C$44,IF(Supuestos!$D$3+CV1=100,$CP$9*Supuestos!$C$44,0))</f>
        <v>0</v>
      </c>
      <c r="GK123" s="1">
        <f>IF(Supuestos!$D$3+CW1&lt;100,$CP$9*Supuestos!$C$44,IF(Supuestos!$D$3+CW1=100,$CP$9*Supuestos!$C$44,0))</f>
        <v>0</v>
      </c>
      <c r="GL123" s="1">
        <f>IF(Supuestos!$D$3+CX1&lt;100,$CP$9*Supuestos!$C$44,IF(Supuestos!$D$3+CX1=100,$CP$9*Supuestos!$C$44,0))</f>
        <v>0</v>
      </c>
      <c r="GM123" s="1">
        <f>IF(Supuestos!$D$3+CY1&lt;100,$CP$9*Supuestos!$C$44,IF(Supuestos!$D$3+CY1=100,$CP$9*Supuestos!$C$44,0))</f>
        <v>0</v>
      </c>
      <c r="GN123" s="1">
        <f>IF(Supuestos!$D$3+CZ1&lt;100,$CP$9*Supuestos!$C$44,IF(Supuestos!$D$3+CZ1=100,$CP$9*Supuestos!$C$44,0))</f>
        <v>0</v>
      </c>
      <c r="GO123" s="1">
        <f>IF(Supuestos!$D$3+DA1&lt;100,$CP$9*Supuestos!$C$44,IF(Supuestos!$D$3+DA1=100,$CP$9*Supuestos!$C$44,0))</f>
        <v>0</v>
      </c>
      <c r="GP123" s="1">
        <f>IF(Supuestos!$D$3+DB1&lt;100,$CP$9*Supuestos!$C$44,IF(Supuestos!$D$3+DB1=100,$CP$9*Supuestos!$C$44,0))</f>
        <v>0</v>
      </c>
      <c r="GQ123" s="1">
        <f>IF(Supuestos!$D$3+DC1&lt;100,$CP$9*Supuestos!$C$44,IF(Supuestos!$D$3+DC1=100,$CP$9*Supuestos!$C$44,0))</f>
        <v>0</v>
      </c>
      <c r="GR123" s="1">
        <f>IF(Supuestos!$D$3+DD1&lt;100,$CP$9*Supuestos!$C$44,IF(Supuestos!$D$3+DD1=100,$CP$9*Supuestos!$C$44,0))</f>
        <v>0</v>
      </c>
      <c r="GS123" s="1">
        <f>IF(Supuestos!$D$3+DE1&lt;100,$CP$9*Supuestos!$C$44,IF(Supuestos!$D$3+DE1=100,$CP$9*Supuestos!$C$44,0))</f>
        <v>0</v>
      </c>
      <c r="GT123" s="1">
        <f>IF(Supuestos!$D$3+DF1&lt;100,$CP$9*Supuestos!$C$44,IF(Supuestos!$D$3+DF1=100,$CP$9*Supuestos!$C$44,0))</f>
        <v>0</v>
      </c>
      <c r="GU123" s="1">
        <f>IF(Supuestos!$D$3+DG1&lt;100,$CP$9*Supuestos!$C$44,IF(Supuestos!$D$3+DG1=100,$CP$9*Supuestos!$C$44,0))</f>
        <v>0</v>
      </c>
      <c r="GV123" s="1">
        <f>IF(Supuestos!$D$3+DH1&lt;100,$CP$9*Supuestos!$C$44,IF(Supuestos!$D$3+DH1=100,$CP$9*Supuestos!$C$44,0))</f>
        <v>0</v>
      </c>
      <c r="GW123" s="1">
        <f>IF(Supuestos!$D$3+DI1&lt;100,$CP$9*Supuestos!$C$44,IF(Supuestos!$D$3+DI1=100,$CP$9*Supuestos!$C$44,0))</f>
        <v>0</v>
      </c>
      <c r="GX123" s="1">
        <f>IF(Supuestos!$D$3+DJ1&lt;100,$CP$9*Supuestos!$C$44,IF(Supuestos!$D$3+DJ1=100,$CP$9*Supuestos!$C$44,0))</f>
        <v>0</v>
      </c>
      <c r="GY123" s="1">
        <f>IF(Supuestos!$D$3+DK1&lt;100,$CP$9*Supuestos!$C$44,IF(Supuestos!$D$3+DK1=100,$CP$9*Supuestos!$C$44,0))</f>
        <v>0</v>
      </c>
      <c r="GZ123" s="1">
        <f>IF(Supuestos!$D$3+DL1&lt;100,$CP$9*Supuestos!$C$44,IF(Supuestos!$D$3+DL1=100,$CP$9*Supuestos!$C$44,0))</f>
        <v>0</v>
      </c>
      <c r="HA123" s="1">
        <f>IF(Supuestos!$D$3+DM1&lt;100,$CP$9*Supuestos!$C$44,IF(Supuestos!$D$3+DM1=100,$CP$9*Supuestos!$C$44,0))</f>
        <v>0</v>
      </c>
      <c r="HB123" s="1">
        <f>IF(Supuestos!$D$3+DN1&lt;100,$CP$9*Supuestos!$C$44,IF(Supuestos!$D$3+DN1=100,$CP$9*Supuestos!$C$44,0))</f>
        <v>0</v>
      </c>
      <c r="HC123" s="1">
        <f>IF(Supuestos!$D$3+DO1&lt;100,$CP$9*Supuestos!$C$44,IF(Supuestos!$D$3+DO1=100,$CP$9*Supuestos!$C$44,0))</f>
        <v>0</v>
      </c>
      <c r="HD123" s="1">
        <f>IF(Supuestos!$D$3+DP1&lt;100,$CP$9*Supuestos!$C$44,IF(Supuestos!$D$3+DP1=100,$CP$9*Supuestos!$C$44,0))</f>
        <v>0</v>
      </c>
      <c r="HE123" s="1">
        <f>IF(Supuestos!$D$3+DQ1&lt;100,$CP$9*Supuestos!$C$44,IF(Supuestos!$D$3+DQ1=100,$CP$9*Supuestos!$C$44,0))</f>
        <v>0</v>
      </c>
      <c r="HF123" s="1">
        <f>IF(Supuestos!$D$3+DR1&lt;100,$CP$9*Supuestos!$C$44,IF(Supuestos!$D$3+DR1=100,$CP$9*Supuestos!$C$44,0))</f>
        <v>0</v>
      </c>
      <c r="HG123" s="1">
        <f>IF(Supuestos!$D$3+DS1&lt;100,$CP$9*Supuestos!$C$44,IF(Supuestos!$D$3+DS1=100,$CP$9*Supuestos!$C$44,0))</f>
        <v>0</v>
      </c>
      <c r="HH123" s="1">
        <f>IF(Supuestos!$D$3+DT1&lt;100,$CP$9*Supuestos!$C$44,IF(Supuestos!$D$3+DT1=100,$CP$9*Supuestos!$C$44,0))</f>
        <v>0</v>
      </c>
      <c r="HI123" s="1">
        <f>IF(Supuestos!$D$3+DU1&lt;100,$CP$9*Supuestos!$C$44,IF(Supuestos!$D$3+DU1=100,$CP$9*Supuestos!$C$44,0))</f>
        <v>0</v>
      </c>
      <c r="HJ123" s="1">
        <f>IF(Supuestos!$D$3+DV1&lt;100,$CP$9*Supuestos!$C$44,IF(Supuestos!$D$3+DV1=100,$CP$9*Supuestos!$C$44,0))</f>
        <v>0</v>
      </c>
      <c r="HK123" s="1">
        <f>IF(Supuestos!$D$3+DW1&lt;100,$CP$9*Supuestos!$C$44,IF(Supuestos!$D$3+DW1=100,$CP$9*Supuestos!$C$44,0))</f>
        <v>0</v>
      </c>
      <c r="HL123" s="1">
        <f>IF(Supuestos!$D$3+DX1&lt;100,$CP$9*Supuestos!$C$44,IF(Supuestos!$D$3+DX1=100,$CP$9*Supuestos!$C$44,0))</f>
        <v>0</v>
      </c>
      <c r="HM123" s="1">
        <f>IF(Supuestos!$D$3+DY1&lt;100,$CP$9*Supuestos!$C$44,IF(Supuestos!$D$3+DY1=100,$CP$9*Supuestos!$C$44,0))</f>
        <v>0</v>
      </c>
      <c r="HN123" s="1">
        <f>IF(Supuestos!$D$3+DZ1&lt;100,$CP$9*Supuestos!$C$44,IF(Supuestos!$D$3+DZ1=100,$CP$9*Supuestos!$C$44,0))</f>
        <v>0</v>
      </c>
      <c r="HO123" s="1">
        <f>IF(Supuestos!$D$3+EA1&lt;100,$CP$9*Supuestos!$C$44,IF(Supuestos!$D$3+EA1=100,$CP$9*Supuestos!$C$44,0))</f>
        <v>0</v>
      </c>
      <c r="HP123" s="1">
        <f>IF(Supuestos!$D$3+EB1&lt;100,$CP$9*Supuestos!$C$44,IF(Supuestos!$D$3+EB1=100,$CP$9*Supuestos!$C$44,0))</f>
        <v>0</v>
      </c>
      <c r="HQ123" s="1">
        <f>IF(Supuestos!$D$3+EC1&lt;100,$CP$9*Supuestos!$C$44,IF(Supuestos!$D$3+EC1=100,$CP$9*Supuestos!$C$44,0))</f>
        <v>0</v>
      </c>
      <c r="HR123" s="1">
        <f>IF(Supuestos!$D$3+ED1&lt;100,$CP$9*Supuestos!$C$44,IF(Supuestos!$D$3+ED1=100,$CP$9*Supuestos!$C$44,0))</f>
        <v>0</v>
      </c>
      <c r="HS123" s="1">
        <f>IF(Supuestos!$D$3+EE1&lt;100,$CP$9*Supuestos!$C$44,IF(Supuestos!$D$3+EE1=100,$CP$9*Supuestos!$C$44,0))</f>
        <v>0</v>
      </c>
      <c r="HT123" s="1">
        <f>IF(Supuestos!$D$3+EF1&lt;100,$CP$9*Supuestos!$C$44,IF(Supuestos!$D$3+EF1=100,$CP$9*Supuestos!$C$44,0))</f>
        <v>0</v>
      </c>
      <c r="HU123" s="1">
        <f>IF(Supuestos!$D$3+EG1&lt;100,$CP$9*Supuestos!$C$44,IF(Supuestos!$D$3+EG1=100,$CP$9*Supuestos!$C$44,0))</f>
        <v>0</v>
      </c>
      <c r="HV123" s="1">
        <f>IF(Supuestos!$D$3+EH1&lt;100,$CP$9*Supuestos!$C$44,IF(Supuestos!$D$3+EH1=100,$CP$9*Supuestos!$C$44,0))</f>
        <v>0</v>
      </c>
      <c r="HW123" s="1">
        <f>IF(Supuestos!$D$3+EI1&lt;100,$CP$9*Supuestos!$C$44,IF(Supuestos!$D$3+EI1=100,$CP$9*Supuestos!$C$44,0))</f>
        <v>0</v>
      </c>
      <c r="HX123" s="1">
        <f>IF(Supuestos!$D$3+EJ1&lt;100,$CP$9*Supuestos!$C$44,IF(Supuestos!$D$3+EJ1=100,$CP$9*Supuestos!$C$44,0))</f>
        <v>0</v>
      </c>
      <c r="HY123" s="1">
        <f>IF(Supuestos!$D$3+EK1&lt;100,$CP$9*Supuestos!$C$44,IF(Supuestos!$D$3+EK1=100,$CP$9*Supuestos!$C$44,0))</f>
        <v>0</v>
      </c>
      <c r="HZ123" s="1">
        <f>IF(Supuestos!$D$3+EL1&lt;100,$CP$9*Supuestos!$C$44,IF(Supuestos!$D$3+EL1=100,$CP$9*Supuestos!$C$44,0))</f>
        <v>0</v>
      </c>
      <c r="IA123" s="1">
        <f>IF(Supuestos!$D$3+EM1&lt;100,$CP$9*Supuestos!$C$44,IF(Supuestos!$D$3+EM1=100,$CP$9*Supuestos!$C$44,0))</f>
        <v>0</v>
      </c>
      <c r="IB123" s="1">
        <f>IF(Supuestos!$D$3+EN1&lt;100,$CP$9*Supuestos!$C$44,IF(Supuestos!$D$3+EN1=100,$CP$9*Supuestos!$C$44,0))</f>
        <v>0</v>
      </c>
      <c r="IC123" s="1">
        <f>IF(Supuestos!$D$3+EO1&lt;100,$CP$9*Supuestos!$C$44,IF(Supuestos!$D$3+EO1=100,$CP$9*Supuestos!$C$44,0))</f>
        <v>0</v>
      </c>
      <c r="ID123" s="1">
        <f>IF(Supuestos!$D$3+EP1&lt;100,$CP$9*Supuestos!$C$44,IF(Supuestos!$D$3+EP1=100,$CP$9*Supuestos!$C$44,0))</f>
        <v>0</v>
      </c>
      <c r="IE123" s="1">
        <f>IF(Supuestos!$D$3+EQ1&lt;100,$CP$9*Supuestos!$C$44,IF(Supuestos!$D$3+EQ1=100,$CP$9*Supuestos!$C$44,0))</f>
        <v>0</v>
      </c>
      <c r="IF123" s="1">
        <f>IF(Supuestos!$D$3+ER1&lt;100,$CP$9*Supuestos!$C$44,IF(Supuestos!$D$3+ER1=100,$CP$9*Supuestos!$C$44,0))</f>
        <v>0</v>
      </c>
      <c r="IG123" s="1">
        <f>IF(Supuestos!$D$3+ES1&lt;100,$CP$9*Supuestos!$C$44,IF(Supuestos!$D$3+ES1=100,$CP$9*Supuestos!$C$44,0))</f>
        <v>0</v>
      </c>
      <c r="IH123" s="1">
        <f>IF(Supuestos!$D$3+ET1&lt;100,$CP$9*Supuestos!$C$44,IF(Supuestos!$D$3+ET1=100,$CP$9*Supuestos!$C$44,0))</f>
        <v>0</v>
      </c>
      <c r="II123" s="1">
        <f>IF(Supuestos!$D$3+EU1&lt;100,$CP$9*Supuestos!$C$44,IF(Supuestos!$D$3+EU1=100,$CP$9*Supuestos!$C$44,0))</f>
        <v>0</v>
      </c>
      <c r="IJ123" s="1">
        <f>IF(Supuestos!$D$3+EV1&lt;100,$CP$9*Supuestos!$C$44,IF(Supuestos!$D$3+EV1=100,$CP$9*Supuestos!$C$44,0))</f>
        <v>0</v>
      </c>
      <c r="IK123" s="1">
        <f>IF(Supuestos!$D$3+EW1&lt;100,$CP$9*Supuestos!$C$44,IF(Supuestos!$D$3+EW1=100,$CP$9*Supuestos!$C$44,0))</f>
        <v>0</v>
      </c>
      <c r="IL123" s="1">
        <f>IF(Supuestos!$D$3+EX1&lt;100,$CP$9*Supuestos!$C$44,IF(Supuestos!$D$3+EX1=100,$CP$9*Supuestos!$C$44,0))</f>
        <v>0</v>
      </c>
      <c r="IM123" s="1">
        <f>IF(Supuestos!$D$3+EY1&lt;100,$CP$9*Supuestos!$C$44,IF(Supuestos!$D$3+EY1=100,$CP$9*Supuestos!$C$44,0))</f>
        <v>0</v>
      </c>
      <c r="IN123" s="1">
        <f>IF(Supuestos!$D$3+EZ1&lt;100,$CP$9*Supuestos!$C$44,IF(Supuestos!$D$3+EZ1=100,$CP$9*Supuestos!$C$44,0))</f>
        <v>0</v>
      </c>
      <c r="IO123" s="1">
        <f>IF(Supuestos!$D$3+FA1&lt;100,$CP$9*Supuestos!$C$44,IF(Supuestos!$D$3+FA1=100,$CP$9*Supuestos!$C$44,0))</f>
        <v>0</v>
      </c>
      <c r="IP123" s="1">
        <f>IF(Supuestos!$D$3+FB1&lt;100,$CP$9*Supuestos!$C$44,IF(Supuestos!$D$3+FB1=100,$CP$9*Supuestos!$C$44,0))</f>
        <v>0</v>
      </c>
      <c r="IQ123" s="1">
        <f>IF(Supuestos!$D$3+FC1&lt;100,$CP$9*Supuestos!$C$44,IF(Supuestos!$D$3+FC1=100,$CP$9*Supuestos!$C$44,0))</f>
        <v>0</v>
      </c>
      <c r="IR123" s="1">
        <f>IF(Supuestos!$D$3+FD1&lt;100,$CP$9*Supuestos!$C$44,IF(Supuestos!$D$3+FD1=100,$CP$9*Supuestos!$C$44,0))</f>
        <v>0</v>
      </c>
      <c r="IS123" s="1">
        <f>IF(Supuestos!$D$3+FE1&lt;100,$CP$9*Supuestos!$C$44,IF(Supuestos!$D$3+FE1=100,$CP$9*Supuestos!$C$44,0))</f>
        <v>0</v>
      </c>
      <c r="IT123" s="1">
        <f>IF(Supuestos!$D$3+FF1&lt;100,$CP$9*Supuestos!$C$44,IF(Supuestos!$D$3+FF1=100,$CP$9*Supuestos!$C$44,0))</f>
        <v>0</v>
      </c>
      <c r="IU123" s="1">
        <f>IF(Supuestos!$D$3+FG1&lt;100,$CP$9*Supuestos!$C$44,IF(Supuestos!$D$3+FG1=100,$CP$9*Supuestos!$C$44,0))</f>
        <v>0</v>
      </c>
      <c r="IV123" s="1">
        <f>IF(Supuestos!$D$3+FH1&lt;100,$CP$9*Supuestos!$C$44,IF(Supuestos!$D$3+FH1=100,$CP$9*Supuestos!$C$44,0))</f>
        <v>0</v>
      </c>
      <c r="IW123" s="1">
        <f>IF(Supuestos!$D$3+FI1&lt;100,$CP$9*Supuestos!$C$44,IF(Supuestos!$D$3+FI1=100,$CP$9*Supuestos!$C$44,0))</f>
        <v>0</v>
      </c>
      <c r="IX123" s="1">
        <f>IF(Supuestos!$D$3+FJ1&lt;100,$CP$9*Supuestos!$C$44,IF(Supuestos!$D$3+FJ1=100,$CP$9*Supuestos!$C$44,0))</f>
        <v>0</v>
      </c>
      <c r="IY123" s="1">
        <f>IF(Supuestos!$D$3+FK1&lt;100,$CP$9*Supuestos!$C$44,IF(Supuestos!$D$3+FK1=100,$CP$9*Supuestos!$C$44,0))</f>
        <v>0</v>
      </c>
      <c r="IZ123" s="1">
        <f>IF(Supuestos!$D$3+FL1&lt;100,$CP$9*Supuestos!$C$44,IF(Supuestos!$D$3+FL1=100,$CP$9*Supuestos!$C$44,0))</f>
        <v>0</v>
      </c>
      <c r="JA123" s="1">
        <f>IF(Supuestos!$D$3+FM1&lt;100,$CP$9*Supuestos!$C$44,IF(Supuestos!$D$3+FM1=100,$CP$9*Supuestos!$C$44,0))</f>
        <v>0</v>
      </c>
      <c r="JB123" s="1">
        <f>IF(Supuestos!$D$3+FN1&lt;100,$CP$9*Supuestos!$C$44,IF(Supuestos!$D$3+FN1=100,$CP$9*Supuestos!$C$44,0))</f>
        <v>0</v>
      </c>
      <c r="JC123" s="1">
        <f>IF(Supuestos!$D$3+FO1&lt;100,$CP$9*Supuestos!$C$44,IF(Supuestos!$D$3+FO1=100,$CP$9*Supuestos!$C$44,0))</f>
        <v>0</v>
      </c>
      <c r="JD123" s="1">
        <f>IF(Supuestos!$D$3+FP1&lt;100,$CP$9*Supuestos!$C$44,IF(Supuestos!$D$3+FP1=100,$CP$9*Supuestos!$C$44,0))</f>
        <v>0</v>
      </c>
      <c r="JE123" s="1">
        <f>IF(Supuestos!$D$3+FQ1&lt;100,$CP$9*Supuestos!$C$44,IF(Supuestos!$D$3+FQ1=100,$CP$9*Supuestos!$C$44,0))</f>
        <v>0</v>
      </c>
      <c r="JF123" s="1">
        <f>IF(Supuestos!$D$3+FR1&lt;100,$CP$9*Supuestos!$C$44,IF(Supuestos!$D$3+FR1=100,$CP$9*Supuestos!$C$44,0))</f>
        <v>0</v>
      </c>
      <c r="JG123" s="1">
        <f>IF(Supuestos!$D$3+FS1&lt;100,$CP$9*Supuestos!$C$44,IF(Supuestos!$D$3+FS1=100,$CP$9*Supuestos!$C$44,0))</f>
        <v>0</v>
      </c>
      <c r="JH123" s="1">
        <f>IF(Supuestos!$D$3+FT1&lt;100,$CP$9*Supuestos!$C$44,IF(Supuestos!$D$3+FT1=100,$CP$9*Supuestos!$C$44,0))</f>
        <v>0</v>
      </c>
      <c r="JI123" s="1">
        <f>IF(Supuestos!$D$3+FU1&lt;100,$CP$9*Supuestos!$C$44,IF(Supuestos!$D$3+FU1=100,$CP$9*Supuestos!$C$44,0))</f>
        <v>0</v>
      </c>
      <c r="JJ123" s="1">
        <f>IF(Supuestos!$D$3+FV1&lt;100,$CP$9*Supuestos!$C$44,IF(Supuestos!$D$3+FV1=100,$CP$9*Supuestos!$C$44,0))</f>
        <v>0</v>
      </c>
      <c r="JK123" s="1">
        <f>IF(Supuestos!$D$3+FW1&lt;100,$CP$9*Supuestos!$C$44,IF(Supuestos!$D$3+FW1=100,$CP$9*Supuestos!$C$44,0))</f>
        <v>0</v>
      </c>
      <c r="JL123" s="1">
        <f>IF(Supuestos!$D$3+FX1&lt;100,$CP$9*Supuestos!$C$44,IF(Supuestos!$D$3+FX1=100,$CP$9*Supuestos!$C$44,0))</f>
        <v>0</v>
      </c>
      <c r="JM123" s="1">
        <f>IF(Supuestos!$D$3+FY1&lt;100,$CP$9*Supuestos!$C$44,IF(Supuestos!$D$3+FY1=100,$CP$9*Supuestos!$C$44,0))</f>
        <v>0</v>
      </c>
      <c r="JN123" s="1">
        <f>IF(Supuestos!$D$3+FZ1&lt;100,$CP$9*Supuestos!$C$44,IF(Supuestos!$D$3+FZ1=100,$CP$9*Supuestos!$C$44,0))</f>
        <v>0</v>
      </c>
      <c r="JO123" s="1">
        <f>IF(Supuestos!$D$3+GA1&lt;100,$CP$9*Supuestos!$C$44,IF(Supuestos!$D$3+GA1=100,$CP$9*Supuestos!$C$44,0))</f>
        <v>0</v>
      </c>
      <c r="JP123" s="1">
        <f>IF(Supuestos!$D$3+GB1&lt;100,$CP$9*Supuestos!$C$44,IF(Supuestos!$D$3+GB1=100,$CP$9*Supuestos!$C$44,0))</f>
        <v>0</v>
      </c>
      <c r="JQ123" s="1">
        <f>IF(Supuestos!$D$3+GC1&lt;100,$CP$9*Supuestos!$C$44,IF(Supuestos!$D$3+GC1=100,$CP$9*Supuestos!$C$44,0))</f>
        <v>0</v>
      </c>
      <c r="JR123" s="1">
        <f>IF(Supuestos!$D$3+GD1&lt;100,$CP$9*Supuestos!$C$44,IF(Supuestos!$D$3+GD1=100,$CP$9*Supuestos!$C$44,0))</f>
        <v>0</v>
      </c>
      <c r="JS123" s="1">
        <f>IF(Supuestos!$D$3+GE1&lt;100,$CP$9*Supuestos!$C$44,IF(Supuestos!$D$3+GE1=100,$CP$9*Supuestos!$C$44,0))</f>
        <v>0</v>
      </c>
      <c r="JT123" s="1">
        <f>IF(Supuestos!$D$3+GF1&lt;100,$CP$9*Supuestos!$C$44,IF(Supuestos!$D$3+GF1=100,$CP$9*Supuestos!$C$44,0))</f>
        <v>0</v>
      </c>
      <c r="JU123" s="1">
        <f>IF(Supuestos!$D$3+GG1&lt;100,$CP$9*Supuestos!$C$44,IF(Supuestos!$D$3+GG1=100,$CP$9*Supuestos!$C$44,0))</f>
        <v>0</v>
      </c>
      <c r="JV123" s="1">
        <f>IF(Supuestos!$D$3+GH1&lt;100,$CP$9*Supuestos!$C$44,IF(Supuestos!$D$3+GH1=100,$CP$9*Supuestos!$C$44,0))</f>
        <v>0</v>
      </c>
      <c r="JW123" s="1">
        <f>IF(Supuestos!$D$3+GI1&lt;100,$CP$9*Supuestos!$C$44,IF(Supuestos!$D$3+GI1=100,$CP$9*Supuestos!$C$44,0))</f>
        <v>0</v>
      </c>
      <c r="JX123" s="1">
        <f>IF(Supuestos!$D$3+GJ1&lt;100,$CP$9*Supuestos!$C$44,IF(Supuestos!$D$3+GJ1=100,$CP$9*Supuestos!$C$44,0))</f>
        <v>0</v>
      </c>
    </row>
    <row r="124" spans="1:294" x14ac:dyDescent="0.35">
      <c r="A124" s="128">
        <v>93</v>
      </c>
      <c r="CP124" s="129"/>
      <c r="CQ124" s="1">
        <f>CQ$9*Supuestos!$D$3*Supuestos!$C$44</f>
        <v>0</v>
      </c>
      <c r="CR124" s="1">
        <f>IF(Supuestos!$D$3+C1&lt;100,$CQ$9*Supuestos!$C$44,IF(Supuestos!$D$3+C1=100,$CQ$9*Supuestos!$C$44,0))</f>
        <v>0</v>
      </c>
      <c r="CS124" s="1">
        <f>IF(Supuestos!$D$3+D1&lt;100,$CQ$9*Supuestos!$C$44,IF(Supuestos!$D$3+D1=100,$CQ$9*Supuestos!$C$44,0))</f>
        <v>0</v>
      </c>
      <c r="CT124" s="1">
        <f>IF(Supuestos!$D$3+E1&lt;100,$CQ$9*Supuestos!$C$44,IF(Supuestos!$D$3+E1=100,$CQ$9*Supuestos!$C$44,0))</f>
        <v>0</v>
      </c>
      <c r="CU124" s="1">
        <f>IF(Supuestos!$D$3+F1&lt;100,$CQ$9*Supuestos!$C$44,IF(Supuestos!$D$3+F1=100,$CQ$9*Supuestos!$C$44,0))</f>
        <v>0</v>
      </c>
      <c r="CV124" s="1">
        <f>IF(Supuestos!$D$3+G1&lt;100,$CQ$9*Supuestos!$C$44,IF(Supuestos!$D$3+G1=100,$CQ$9*Supuestos!$C$44,0))</f>
        <v>0</v>
      </c>
      <c r="CW124" s="1">
        <f>IF(Supuestos!$D$3+H1&lt;100,$CQ$9*Supuestos!$C$44,IF(Supuestos!$D$3+H1=100,$CQ$9*Supuestos!$C$44,0))</f>
        <v>0</v>
      </c>
      <c r="CX124" s="1">
        <f>IF(Supuestos!$D$3+I1&lt;100,$CQ$9*Supuestos!$C$44,IF(Supuestos!$D$3+I1=100,$CQ$9*Supuestos!$C$44,0))</f>
        <v>0</v>
      </c>
      <c r="EZ124" s="1">
        <f>IF(Supuestos!$D$3+BK1&lt;100,$CQ$9*Supuestos!$C$44,IF(Supuestos!$D$3+BK1=100,$CQ$9*Supuestos!$C$44,0))</f>
        <v>0</v>
      </c>
      <c r="FA124" s="1">
        <f>IF(Supuestos!$D$3+BL1&lt;100,$CQ$9*Supuestos!$C$44,IF(Supuestos!$D$3+BL1=100,$CQ$9*Supuestos!$C$44,0))</f>
        <v>0</v>
      </c>
      <c r="FB124" s="1">
        <f>IF(Supuestos!$D$3+BM1&lt;100,$CQ$9*Supuestos!$C$44,IF(Supuestos!$D$3+BM1=100,$CQ$9*Supuestos!$C$44,0))</f>
        <v>0</v>
      </c>
      <c r="FC124" s="1">
        <f>IF(Supuestos!$D$3+BN1&lt;100,$CQ$9*Supuestos!$C$44,IF(Supuestos!$D$3+BN1=100,$CQ$9*Supuestos!$C$44,0))</f>
        <v>0</v>
      </c>
      <c r="FD124" s="1">
        <f>IF(Supuestos!$D$3+BO1&lt;100,$CQ$9*Supuestos!$C$44,IF(Supuestos!$D$3+BO1=100,$CQ$9*Supuestos!$C$44,0))</f>
        <v>0</v>
      </c>
      <c r="FE124" s="1">
        <f>IF(Supuestos!$D$3+BP1&lt;100,$CQ$9*Supuestos!$C$44,IF(Supuestos!$D$3+BP1=100,$CQ$9*Supuestos!$C$44,0))</f>
        <v>0</v>
      </c>
      <c r="FF124" s="1">
        <f>IF(Supuestos!$D$3+BQ1&lt;100,$CQ$9*Supuestos!$C$44,IF(Supuestos!$D$3+BQ1=100,$CQ$9*Supuestos!$C$44,0))</f>
        <v>0</v>
      </c>
      <c r="FG124" s="1">
        <f>IF(Supuestos!$D$3+BR1&lt;100,$CQ$9*Supuestos!$C$44,IF(Supuestos!$D$3+BR1=100,$CQ$9*Supuestos!$C$44,0))</f>
        <v>0</v>
      </c>
      <c r="FH124" s="1">
        <f>IF(Supuestos!$D$3+BS1&lt;100,$CQ$9*Supuestos!$C$44,IF(Supuestos!$D$3+BS1=100,$CQ$9*Supuestos!$C$44,0))</f>
        <v>0</v>
      </c>
      <c r="FI124" s="1">
        <f>IF(Supuestos!$D$3+BT1&lt;100,$CQ$9*Supuestos!$C$44,IF(Supuestos!$D$3+BT1=100,$CQ$9*Supuestos!$C$44,0))</f>
        <v>0</v>
      </c>
      <c r="FJ124" s="1">
        <f>IF(Supuestos!$D$3+BU1&lt;100,$CQ$9*Supuestos!$C$44,IF(Supuestos!$D$3+BU1=100,$CQ$9*Supuestos!$C$44,0))</f>
        <v>0</v>
      </c>
      <c r="FK124" s="1">
        <f>IF(Supuestos!$D$3+BV1&lt;100,$CQ$9*Supuestos!$C$44,IF(Supuestos!$D$3+BV1=100,$CQ$9*Supuestos!$C$44,0))</f>
        <v>0</v>
      </c>
      <c r="FL124" s="1">
        <f>IF(Supuestos!$D$3+BW1&lt;100,$CQ$9*Supuestos!$C$44,IF(Supuestos!$D$3+BW1=100,$CQ$9*Supuestos!$C$44,0))</f>
        <v>0</v>
      </c>
      <c r="FM124" s="1">
        <f>IF(Supuestos!$D$3+BX1&lt;100,$CQ$9*Supuestos!$C$44,IF(Supuestos!$D$3+BX1=100,$CQ$9*Supuestos!$C$44,0))</f>
        <v>0</v>
      </c>
      <c r="FN124" s="1">
        <f>IF(Supuestos!$D$3+BY1&lt;100,$CQ$9*Supuestos!$C$44,IF(Supuestos!$D$3+BY1=100,$CQ$9*Supuestos!$C$44,0))</f>
        <v>0</v>
      </c>
      <c r="FO124" s="1">
        <f>IF(Supuestos!$D$3+BZ1&lt;100,$CQ$9*Supuestos!$C$44,IF(Supuestos!$D$3+BZ1=100,$CQ$9*Supuestos!$C$44,0))</f>
        <v>0</v>
      </c>
      <c r="FP124" s="1">
        <f>IF(Supuestos!$D$3+CA1&lt;100,$CQ$9*Supuestos!$C$44,IF(Supuestos!$D$3+CA1=100,$CQ$9*Supuestos!$C$44,0))</f>
        <v>0</v>
      </c>
      <c r="FQ124" s="1">
        <f>IF(Supuestos!$D$3+CB1&lt;100,$CQ$9*Supuestos!$C$44,IF(Supuestos!$D$3+CB1=100,$CQ$9*Supuestos!$C$44,0))</f>
        <v>0</v>
      </c>
      <c r="FR124" s="1">
        <f>IF(Supuestos!$D$3+CC1&lt;100,$CQ$9*Supuestos!$C$44,IF(Supuestos!$D$3+CC1=100,$CQ$9*Supuestos!$C$44,0))</f>
        <v>0</v>
      </c>
      <c r="FS124" s="1">
        <f>IF(Supuestos!$D$3+CD1&lt;100,$CQ$9*Supuestos!$C$44,IF(Supuestos!$D$3+CD1=100,$CQ$9*Supuestos!$C$44,0))</f>
        <v>0</v>
      </c>
      <c r="FT124" s="1">
        <f>IF(Supuestos!$D$3+CE1&lt;100,$CQ$9*Supuestos!$C$44,IF(Supuestos!$D$3+CE1=100,$CQ$9*Supuestos!$C$44,0))</f>
        <v>0</v>
      </c>
      <c r="FU124" s="1">
        <f>IF(Supuestos!$D$3+CF1&lt;100,$CQ$9*Supuestos!$C$44,IF(Supuestos!$D$3+CF1=100,$CQ$9*Supuestos!$C$44,0))</f>
        <v>0</v>
      </c>
      <c r="FV124" s="1">
        <f>IF(Supuestos!$D$3+CG1&lt;100,$CQ$9*Supuestos!$C$44,IF(Supuestos!$D$3+CG1=100,$CQ$9*Supuestos!$C$44,0))</f>
        <v>0</v>
      </c>
      <c r="FW124" s="1">
        <f>IF(Supuestos!$D$3+CH1&lt;100,$CQ$9*Supuestos!$C$44,IF(Supuestos!$D$3+CH1=100,$CQ$9*Supuestos!$C$44,0))</f>
        <v>0</v>
      </c>
      <c r="FX124" s="1">
        <f>IF(Supuestos!$D$3+CI1&lt;100,$CQ$9*Supuestos!$C$44,IF(Supuestos!$D$3+CI1=100,$CQ$9*Supuestos!$C$44,0))</f>
        <v>0</v>
      </c>
      <c r="FY124" s="1">
        <f>IF(Supuestos!$D$3+CJ1&lt;100,$CQ$9*Supuestos!$C$44,IF(Supuestos!$D$3+CJ1=100,$CQ$9*Supuestos!$C$44,0))</f>
        <v>0</v>
      </c>
      <c r="FZ124" s="1">
        <f>IF(Supuestos!$D$3+CK1&lt;100,$CQ$9*Supuestos!$C$44,IF(Supuestos!$D$3+CK1=100,$CQ$9*Supuestos!$C$44,0))</f>
        <v>0</v>
      </c>
      <c r="GA124" s="1">
        <f>IF(Supuestos!$D$3+CL1&lt;100,$CQ$9*Supuestos!$C$44,IF(Supuestos!$D$3+CL1=100,$CQ$9*Supuestos!$C$44,0))</f>
        <v>0</v>
      </c>
      <c r="GB124" s="1">
        <f>IF(Supuestos!$D$3+CM1&lt;100,$CQ$9*Supuestos!$C$44,IF(Supuestos!$D$3+CM1=100,$CQ$9*Supuestos!$C$44,0))</f>
        <v>0</v>
      </c>
      <c r="GC124" s="1">
        <f>IF(Supuestos!$D$3+CN1&lt;100,$CQ$9*Supuestos!$C$44,IF(Supuestos!$D$3+CN1=100,$CQ$9*Supuestos!$C$44,0))</f>
        <v>0</v>
      </c>
      <c r="GD124" s="1">
        <f>IF(Supuestos!$D$3+CO1&lt;100,$CQ$9*Supuestos!$C$44,IF(Supuestos!$D$3+CO1=100,$CQ$9*Supuestos!$C$44,0))</f>
        <v>0</v>
      </c>
      <c r="GE124" s="1">
        <f>IF(Supuestos!$D$3+CP1&lt;100,$CQ$9*Supuestos!$C$44,IF(Supuestos!$D$3+CP1=100,$CQ$9*Supuestos!$C$44,0))</f>
        <v>0</v>
      </c>
      <c r="GF124" s="1">
        <f>IF(Supuestos!$D$3+CQ1&lt;100,$CQ$9*Supuestos!$C$44,IF(Supuestos!$D$3+CQ1=100,$CQ$9*Supuestos!$C$44,0))</f>
        <v>0</v>
      </c>
      <c r="GG124" s="1">
        <f>IF(Supuestos!$D$3+CR1&lt;100,$CQ$9*Supuestos!$C$44,IF(Supuestos!$D$3+CR1=100,$CQ$9*Supuestos!$C$44,0))</f>
        <v>0</v>
      </c>
      <c r="GH124" s="1">
        <f>IF(Supuestos!$D$3+CS1&lt;100,$CQ$9*Supuestos!$C$44,IF(Supuestos!$D$3+CS1=100,$CQ$9*Supuestos!$C$44,0))</f>
        <v>0</v>
      </c>
      <c r="GI124" s="1">
        <f>IF(Supuestos!$D$3+CT1&lt;100,$CQ$9*Supuestos!$C$44,IF(Supuestos!$D$3+CT1=100,$CQ$9*Supuestos!$C$44,0))</f>
        <v>0</v>
      </c>
      <c r="GJ124" s="1">
        <f>IF(Supuestos!$D$3+CU1&lt;100,$CQ$9*Supuestos!$C$44,IF(Supuestos!$D$3+CU1=100,$CQ$9*Supuestos!$C$44,0))</f>
        <v>0</v>
      </c>
      <c r="GK124" s="1">
        <f>IF(Supuestos!$D$3+CV1&lt;100,$CQ$9*Supuestos!$C$44,IF(Supuestos!$D$3+CV1=100,$CQ$9*Supuestos!$C$44,0))</f>
        <v>0</v>
      </c>
      <c r="GL124" s="1">
        <f>IF(Supuestos!$D$3+CW1&lt;100,$CQ$9*Supuestos!$C$44,IF(Supuestos!$D$3+CW1=100,$CQ$9*Supuestos!$C$44,0))</f>
        <v>0</v>
      </c>
      <c r="GM124" s="1">
        <f>IF(Supuestos!$D$3+CX1&lt;100,$CQ$9*Supuestos!$C$44,IF(Supuestos!$D$3+CX1=100,$CQ$9*Supuestos!$C$44,0))</f>
        <v>0</v>
      </c>
      <c r="GN124" s="1">
        <f>IF(Supuestos!$D$3+CY1&lt;100,$CQ$9*Supuestos!$C$44,IF(Supuestos!$D$3+CY1=100,$CQ$9*Supuestos!$C$44,0))</f>
        <v>0</v>
      </c>
      <c r="GO124" s="1">
        <f>IF(Supuestos!$D$3+CZ1&lt;100,$CQ$9*Supuestos!$C$44,IF(Supuestos!$D$3+CZ1=100,$CQ$9*Supuestos!$C$44,0))</f>
        <v>0</v>
      </c>
      <c r="GP124" s="1">
        <f>IF(Supuestos!$D$3+DA1&lt;100,$CQ$9*Supuestos!$C$44,IF(Supuestos!$D$3+DA1=100,$CQ$9*Supuestos!$C$44,0))</f>
        <v>0</v>
      </c>
      <c r="GQ124" s="1">
        <f>IF(Supuestos!$D$3+DB1&lt;100,$CQ$9*Supuestos!$C$44,IF(Supuestos!$D$3+DB1=100,$CQ$9*Supuestos!$C$44,0))</f>
        <v>0</v>
      </c>
      <c r="GR124" s="1">
        <f>IF(Supuestos!$D$3+DC1&lt;100,$CQ$9*Supuestos!$C$44,IF(Supuestos!$D$3+DC1=100,$CQ$9*Supuestos!$C$44,0))</f>
        <v>0</v>
      </c>
      <c r="GS124" s="1">
        <f>IF(Supuestos!$D$3+DD1&lt;100,$CQ$9*Supuestos!$C$44,IF(Supuestos!$D$3+DD1=100,$CQ$9*Supuestos!$C$44,0))</f>
        <v>0</v>
      </c>
      <c r="GT124" s="1">
        <f>IF(Supuestos!$D$3+DE1&lt;100,$CQ$9*Supuestos!$C$44,IF(Supuestos!$D$3+DE1=100,$CQ$9*Supuestos!$C$44,0))</f>
        <v>0</v>
      </c>
      <c r="GU124" s="1">
        <f>IF(Supuestos!$D$3+DF1&lt;100,$CQ$9*Supuestos!$C$44,IF(Supuestos!$D$3+DF1=100,$CQ$9*Supuestos!$C$44,0))</f>
        <v>0</v>
      </c>
      <c r="GV124" s="1">
        <f>IF(Supuestos!$D$3+DG1&lt;100,$CQ$9*Supuestos!$C$44,IF(Supuestos!$D$3+DG1=100,$CQ$9*Supuestos!$C$44,0))</f>
        <v>0</v>
      </c>
      <c r="GW124" s="1">
        <f>IF(Supuestos!$D$3+DH1&lt;100,$CQ$9*Supuestos!$C$44,IF(Supuestos!$D$3+DH1=100,$CQ$9*Supuestos!$C$44,0))</f>
        <v>0</v>
      </c>
      <c r="GX124" s="1">
        <f>IF(Supuestos!$D$3+DI1&lt;100,$CQ$9*Supuestos!$C$44,IF(Supuestos!$D$3+DI1=100,$CQ$9*Supuestos!$C$44,0))</f>
        <v>0</v>
      </c>
      <c r="GY124" s="1">
        <f>IF(Supuestos!$D$3+DJ1&lt;100,$CQ$9*Supuestos!$C$44,IF(Supuestos!$D$3+DJ1=100,$CQ$9*Supuestos!$C$44,0))</f>
        <v>0</v>
      </c>
      <c r="GZ124" s="1">
        <f>IF(Supuestos!$D$3+DK1&lt;100,$CQ$9*Supuestos!$C$44,IF(Supuestos!$D$3+DK1=100,$CQ$9*Supuestos!$C$44,0))</f>
        <v>0</v>
      </c>
      <c r="HA124" s="1">
        <f>IF(Supuestos!$D$3+DL1&lt;100,$CQ$9*Supuestos!$C$44,IF(Supuestos!$D$3+DL1=100,$CQ$9*Supuestos!$C$44,0))</f>
        <v>0</v>
      </c>
      <c r="HB124" s="1">
        <f>IF(Supuestos!$D$3+DM1&lt;100,$CQ$9*Supuestos!$C$44,IF(Supuestos!$D$3+DM1=100,$CQ$9*Supuestos!$C$44,0))</f>
        <v>0</v>
      </c>
      <c r="HC124" s="1">
        <f>IF(Supuestos!$D$3+DN1&lt;100,$CQ$9*Supuestos!$C$44,IF(Supuestos!$D$3+DN1=100,$CQ$9*Supuestos!$C$44,0))</f>
        <v>0</v>
      </c>
      <c r="HD124" s="1">
        <f>IF(Supuestos!$D$3+DO1&lt;100,$CQ$9*Supuestos!$C$44,IF(Supuestos!$D$3+DO1=100,$CQ$9*Supuestos!$C$44,0))</f>
        <v>0</v>
      </c>
      <c r="HE124" s="1">
        <f>IF(Supuestos!$D$3+DP1&lt;100,$CQ$9*Supuestos!$C$44,IF(Supuestos!$D$3+DP1=100,$CQ$9*Supuestos!$C$44,0))</f>
        <v>0</v>
      </c>
      <c r="HF124" s="1">
        <f>IF(Supuestos!$D$3+DQ1&lt;100,$CQ$9*Supuestos!$C$44,IF(Supuestos!$D$3+DQ1=100,$CQ$9*Supuestos!$C$44,0))</f>
        <v>0</v>
      </c>
      <c r="HG124" s="1">
        <f>IF(Supuestos!$D$3+DR1&lt;100,$CQ$9*Supuestos!$C$44,IF(Supuestos!$D$3+DR1=100,$CQ$9*Supuestos!$C$44,0))</f>
        <v>0</v>
      </c>
      <c r="HH124" s="1">
        <f>IF(Supuestos!$D$3+DS1&lt;100,$CQ$9*Supuestos!$C$44,IF(Supuestos!$D$3+DS1=100,$CQ$9*Supuestos!$C$44,0))</f>
        <v>0</v>
      </c>
      <c r="HI124" s="1">
        <f>IF(Supuestos!$D$3+DT1&lt;100,$CQ$9*Supuestos!$C$44,IF(Supuestos!$D$3+DT1=100,$CQ$9*Supuestos!$C$44,0))</f>
        <v>0</v>
      </c>
      <c r="HJ124" s="1">
        <f>IF(Supuestos!$D$3+DU1&lt;100,$CQ$9*Supuestos!$C$44,IF(Supuestos!$D$3+DU1=100,$CQ$9*Supuestos!$C$44,0))</f>
        <v>0</v>
      </c>
      <c r="HK124" s="1">
        <f>IF(Supuestos!$D$3+DV1&lt;100,$CQ$9*Supuestos!$C$44,IF(Supuestos!$D$3+DV1=100,$CQ$9*Supuestos!$C$44,0))</f>
        <v>0</v>
      </c>
      <c r="HL124" s="1">
        <f>IF(Supuestos!$D$3+DW1&lt;100,$CQ$9*Supuestos!$C$44,IF(Supuestos!$D$3+DW1=100,$CQ$9*Supuestos!$C$44,0))</f>
        <v>0</v>
      </c>
      <c r="HM124" s="1">
        <f>IF(Supuestos!$D$3+DX1&lt;100,$CQ$9*Supuestos!$C$44,IF(Supuestos!$D$3+DX1=100,$CQ$9*Supuestos!$C$44,0))</f>
        <v>0</v>
      </c>
      <c r="HN124" s="1">
        <f>IF(Supuestos!$D$3+DY1&lt;100,$CQ$9*Supuestos!$C$44,IF(Supuestos!$D$3+DY1=100,$CQ$9*Supuestos!$C$44,0))</f>
        <v>0</v>
      </c>
      <c r="HO124" s="1">
        <f>IF(Supuestos!$D$3+DZ1&lt;100,$CQ$9*Supuestos!$C$44,IF(Supuestos!$D$3+DZ1=100,$CQ$9*Supuestos!$C$44,0))</f>
        <v>0</v>
      </c>
      <c r="HP124" s="1">
        <f>IF(Supuestos!$D$3+EA1&lt;100,$CQ$9*Supuestos!$C$44,IF(Supuestos!$D$3+EA1=100,$CQ$9*Supuestos!$C$44,0))</f>
        <v>0</v>
      </c>
      <c r="HQ124" s="1">
        <f>IF(Supuestos!$D$3+EB1&lt;100,$CQ$9*Supuestos!$C$44,IF(Supuestos!$D$3+EB1=100,$CQ$9*Supuestos!$C$44,0))</f>
        <v>0</v>
      </c>
      <c r="HR124" s="1">
        <f>IF(Supuestos!$D$3+EC1&lt;100,$CQ$9*Supuestos!$C$44,IF(Supuestos!$D$3+EC1=100,$CQ$9*Supuestos!$C$44,0))</f>
        <v>0</v>
      </c>
      <c r="HS124" s="1">
        <f>IF(Supuestos!$D$3+ED1&lt;100,$CQ$9*Supuestos!$C$44,IF(Supuestos!$D$3+ED1=100,$CQ$9*Supuestos!$C$44,0))</f>
        <v>0</v>
      </c>
      <c r="HT124" s="1">
        <f>IF(Supuestos!$D$3+EE1&lt;100,$CQ$9*Supuestos!$C$44,IF(Supuestos!$D$3+EE1=100,$CQ$9*Supuestos!$C$44,0))</f>
        <v>0</v>
      </c>
      <c r="HU124" s="1">
        <f>IF(Supuestos!$D$3+EF1&lt;100,$CQ$9*Supuestos!$C$44,IF(Supuestos!$D$3+EF1=100,$CQ$9*Supuestos!$C$44,0))</f>
        <v>0</v>
      </c>
      <c r="HV124" s="1">
        <f>IF(Supuestos!$D$3+EG1&lt;100,$CQ$9*Supuestos!$C$44,IF(Supuestos!$D$3+EG1=100,$CQ$9*Supuestos!$C$44,0))</f>
        <v>0</v>
      </c>
      <c r="HW124" s="1">
        <f>IF(Supuestos!$D$3+EH1&lt;100,$CQ$9*Supuestos!$C$44,IF(Supuestos!$D$3+EH1=100,$CQ$9*Supuestos!$C$44,0))</f>
        <v>0</v>
      </c>
      <c r="HX124" s="1">
        <f>IF(Supuestos!$D$3+EI1&lt;100,$CQ$9*Supuestos!$C$44,IF(Supuestos!$D$3+EI1=100,$CQ$9*Supuestos!$C$44,0))</f>
        <v>0</v>
      </c>
      <c r="HY124" s="1">
        <f>IF(Supuestos!$D$3+EJ1&lt;100,$CQ$9*Supuestos!$C$44,IF(Supuestos!$D$3+EJ1=100,$CQ$9*Supuestos!$C$44,0))</f>
        <v>0</v>
      </c>
      <c r="HZ124" s="1">
        <f>IF(Supuestos!$D$3+EK1&lt;100,$CQ$9*Supuestos!$C$44,IF(Supuestos!$D$3+EK1=100,$CQ$9*Supuestos!$C$44,0))</f>
        <v>0</v>
      </c>
      <c r="IA124" s="1">
        <f>IF(Supuestos!$D$3+EL1&lt;100,$CQ$9*Supuestos!$C$44,IF(Supuestos!$D$3+EL1=100,$CQ$9*Supuestos!$C$44,0))</f>
        <v>0</v>
      </c>
      <c r="IB124" s="1">
        <f>IF(Supuestos!$D$3+EM1&lt;100,$CQ$9*Supuestos!$C$44,IF(Supuestos!$D$3+EM1=100,$CQ$9*Supuestos!$C$44,0))</f>
        <v>0</v>
      </c>
      <c r="IC124" s="1">
        <f>IF(Supuestos!$D$3+EN1&lt;100,$CQ$9*Supuestos!$C$44,IF(Supuestos!$D$3+EN1=100,$CQ$9*Supuestos!$C$44,0))</f>
        <v>0</v>
      </c>
      <c r="ID124" s="1">
        <f>IF(Supuestos!$D$3+EO1&lt;100,$CQ$9*Supuestos!$C$44,IF(Supuestos!$D$3+EO1=100,$CQ$9*Supuestos!$C$44,0))</f>
        <v>0</v>
      </c>
      <c r="IE124" s="1">
        <f>IF(Supuestos!$D$3+EP1&lt;100,$CQ$9*Supuestos!$C$44,IF(Supuestos!$D$3+EP1=100,$CQ$9*Supuestos!$C$44,0))</f>
        <v>0</v>
      </c>
      <c r="IF124" s="1">
        <f>IF(Supuestos!$D$3+EQ1&lt;100,$CQ$9*Supuestos!$C$44,IF(Supuestos!$D$3+EQ1=100,$CQ$9*Supuestos!$C$44,0))</f>
        <v>0</v>
      </c>
      <c r="IG124" s="1">
        <f>IF(Supuestos!$D$3+ER1&lt;100,$CQ$9*Supuestos!$C$44,IF(Supuestos!$D$3+ER1=100,$CQ$9*Supuestos!$C$44,0))</f>
        <v>0</v>
      </c>
      <c r="IH124" s="1">
        <f>IF(Supuestos!$D$3+ES1&lt;100,$CQ$9*Supuestos!$C$44,IF(Supuestos!$D$3+ES1=100,$CQ$9*Supuestos!$C$44,0))</f>
        <v>0</v>
      </c>
      <c r="II124" s="1">
        <f>IF(Supuestos!$D$3+ET1&lt;100,$CQ$9*Supuestos!$C$44,IF(Supuestos!$D$3+ET1=100,$CQ$9*Supuestos!$C$44,0))</f>
        <v>0</v>
      </c>
      <c r="IJ124" s="1">
        <f>IF(Supuestos!$D$3+EU1&lt;100,$CQ$9*Supuestos!$C$44,IF(Supuestos!$D$3+EU1=100,$CQ$9*Supuestos!$C$44,0))</f>
        <v>0</v>
      </c>
      <c r="IK124" s="1">
        <f>IF(Supuestos!$D$3+EV1&lt;100,$CQ$9*Supuestos!$C$44,IF(Supuestos!$D$3+EV1=100,$CQ$9*Supuestos!$C$44,0))</f>
        <v>0</v>
      </c>
      <c r="IL124" s="1">
        <f>IF(Supuestos!$D$3+EW1&lt;100,$CQ$9*Supuestos!$C$44,IF(Supuestos!$D$3+EW1=100,$CQ$9*Supuestos!$C$44,0))</f>
        <v>0</v>
      </c>
      <c r="IM124" s="1">
        <f>IF(Supuestos!$D$3+EX1&lt;100,$CQ$9*Supuestos!$C$44,IF(Supuestos!$D$3+EX1=100,$CQ$9*Supuestos!$C$44,0))</f>
        <v>0</v>
      </c>
      <c r="IN124" s="1">
        <f>IF(Supuestos!$D$3+EY1&lt;100,$CQ$9*Supuestos!$C$44,IF(Supuestos!$D$3+EY1=100,$CQ$9*Supuestos!$C$44,0))</f>
        <v>0</v>
      </c>
      <c r="IO124" s="1">
        <f>IF(Supuestos!$D$3+EZ1&lt;100,$CQ$9*Supuestos!$C$44,IF(Supuestos!$D$3+EZ1=100,$CQ$9*Supuestos!$C$44,0))</f>
        <v>0</v>
      </c>
      <c r="IP124" s="1">
        <f>IF(Supuestos!$D$3+FA1&lt;100,$CQ$9*Supuestos!$C$44,IF(Supuestos!$D$3+FA1=100,$CQ$9*Supuestos!$C$44,0))</f>
        <v>0</v>
      </c>
      <c r="IQ124" s="1">
        <f>IF(Supuestos!$D$3+FB1&lt;100,$CQ$9*Supuestos!$C$44,IF(Supuestos!$D$3+FB1=100,$CQ$9*Supuestos!$C$44,0))</f>
        <v>0</v>
      </c>
      <c r="IR124" s="1">
        <f>IF(Supuestos!$D$3+FC1&lt;100,$CQ$9*Supuestos!$C$44,IF(Supuestos!$D$3+FC1=100,$CQ$9*Supuestos!$C$44,0))</f>
        <v>0</v>
      </c>
      <c r="IS124" s="1">
        <f>IF(Supuestos!$D$3+FD1&lt;100,$CQ$9*Supuestos!$C$44,IF(Supuestos!$D$3+FD1=100,$CQ$9*Supuestos!$C$44,0))</f>
        <v>0</v>
      </c>
      <c r="IT124" s="1">
        <f>IF(Supuestos!$D$3+FE1&lt;100,$CQ$9*Supuestos!$C$44,IF(Supuestos!$D$3+FE1=100,$CQ$9*Supuestos!$C$44,0))</f>
        <v>0</v>
      </c>
      <c r="IU124" s="1">
        <f>IF(Supuestos!$D$3+FF1&lt;100,$CQ$9*Supuestos!$C$44,IF(Supuestos!$D$3+FF1=100,$CQ$9*Supuestos!$C$44,0))</f>
        <v>0</v>
      </c>
      <c r="IV124" s="1">
        <f>IF(Supuestos!$D$3+FG1&lt;100,$CQ$9*Supuestos!$C$44,IF(Supuestos!$D$3+FG1=100,$CQ$9*Supuestos!$C$44,0))</f>
        <v>0</v>
      </c>
      <c r="IW124" s="1">
        <f>IF(Supuestos!$D$3+FH1&lt;100,$CQ$9*Supuestos!$C$44,IF(Supuestos!$D$3+FH1=100,$CQ$9*Supuestos!$C$44,0))</f>
        <v>0</v>
      </c>
      <c r="IX124" s="1">
        <f>IF(Supuestos!$D$3+FI1&lt;100,$CQ$9*Supuestos!$C$44,IF(Supuestos!$D$3+FI1=100,$CQ$9*Supuestos!$C$44,0))</f>
        <v>0</v>
      </c>
      <c r="IY124" s="1">
        <f>IF(Supuestos!$D$3+FJ1&lt;100,$CQ$9*Supuestos!$C$44,IF(Supuestos!$D$3+FJ1=100,$CQ$9*Supuestos!$C$44,0))</f>
        <v>0</v>
      </c>
      <c r="IZ124" s="1">
        <f>IF(Supuestos!$D$3+FK1&lt;100,$CQ$9*Supuestos!$C$44,IF(Supuestos!$D$3+FK1=100,$CQ$9*Supuestos!$C$44,0))</f>
        <v>0</v>
      </c>
      <c r="JA124" s="1">
        <f>IF(Supuestos!$D$3+FL1&lt;100,$CQ$9*Supuestos!$C$44,IF(Supuestos!$D$3+FL1=100,$CQ$9*Supuestos!$C$44,0))</f>
        <v>0</v>
      </c>
      <c r="JB124" s="1">
        <f>IF(Supuestos!$D$3+FM1&lt;100,$CQ$9*Supuestos!$C$44,IF(Supuestos!$D$3+FM1=100,$CQ$9*Supuestos!$C$44,0))</f>
        <v>0</v>
      </c>
      <c r="JC124" s="1">
        <f>IF(Supuestos!$D$3+FN1&lt;100,$CQ$9*Supuestos!$C$44,IF(Supuestos!$D$3+FN1=100,$CQ$9*Supuestos!$C$44,0))</f>
        <v>0</v>
      </c>
      <c r="JD124" s="1">
        <f>IF(Supuestos!$D$3+FO1&lt;100,$CQ$9*Supuestos!$C$44,IF(Supuestos!$D$3+FO1=100,$CQ$9*Supuestos!$C$44,0))</f>
        <v>0</v>
      </c>
      <c r="JE124" s="1">
        <f>IF(Supuestos!$D$3+FP1&lt;100,$CQ$9*Supuestos!$C$44,IF(Supuestos!$D$3+FP1=100,$CQ$9*Supuestos!$C$44,0))</f>
        <v>0</v>
      </c>
      <c r="JF124" s="1">
        <f>IF(Supuestos!$D$3+FQ1&lt;100,$CQ$9*Supuestos!$C$44,IF(Supuestos!$D$3+FQ1=100,$CQ$9*Supuestos!$C$44,0))</f>
        <v>0</v>
      </c>
      <c r="JG124" s="1">
        <f>IF(Supuestos!$D$3+FR1&lt;100,$CQ$9*Supuestos!$C$44,IF(Supuestos!$D$3+FR1=100,$CQ$9*Supuestos!$C$44,0))</f>
        <v>0</v>
      </c>
      <c r="JH124" s="1">
        <f>IF(Supuestos!$D$3+FS1&lt;100,$CQ$9*Supuestos!$C$44,IF(Supuestos!$D$3+FS1=100,$CQ$9*Supuestos!$C$44,0))</f>
        <v>0</v>
      </c>
      <c r="JI124" s="1">
        <f>IF(Supuestos!$D$3+FT1&lt;100,$CQ$9*Supuestos!$C$44,IF(Supuestos!$D$3+FT1=100,$CQ$9*Supuestos!$C$44,0))</f>
        <v>0</v>
      </c>
      <c r="JJ124" s="1">
        <f>IF(Supuestos!$D$3+FU1&lt;100,$CQ$9*Supuestos!$C$44,IF(Supuestos!$D$3+FU1=100,$CQ$9*Supuestos!$C$44,0))</f>
        <v>0</v>
      </c>
      <c r="JK124" s="1">
        <f>IF(Supuestos!$D$3+FV1&lt;100,$CQ$9*Supuestos!$C$44,IF(Supuestos!$D$3+FV1=100,$CQ$9*Supuestos!$C$44,0))</f>
        <v>0</v>
      </c>
      <c r="JL124" s="1">
        <f>IF(Supuestos!$D$3+FW1&lt;100,$CQ$9*Supuestos!$C$44,IF(Supuestos!$D$3+FW1=100,$CQ$9*Supuestos!$C$44,0))</f>
        <v>0</v>
      </c>
      <c r="JM124" s="1">
        <f>IF(Supuestos!$D$3+FX1&lt;100,$CQ$9*Supuestos!$C$44,IF(Supuestos!$D$3+FX1=100,$CQ$9*Supuestos!$C$44,0))</f>
        <v>0</v>
      </c>
      <c r="JN124" s="1">
        <f>IF(Supuestos!$D$3+FY1&lt;100,$CQ$9*Supuestos!$C$44,IF(Supuestos!$D$3+FY1=100,$CQ$9*Supuestos!$C$44,0))</f>
        <v>0</v>
      </c>
      <c r="JO124" s="1">
        <f>IF(Supuestos!$D$3+FZ1&lt;100,$CQ$9*Supuestos!$C$44,IF(Supuestos!$D$3+FZ1=100,$CQ$9*Supuestos!$C$44,0))</f>
        <v>0</v>
      </c>
      <c r="JP124" s="1">
        <f>IF(Supuestos!$D$3+GA1&lt;100,$CQ$9*Supuestos!$C$44,IF(Supuestos!$D$3+GA1=100,$CQ$9*Supuestos!$C$44,0))</f>
        <v>0</v>
      </c>
      <c r="JQ124" s="1">
        <f>IF(Supuestos!$D$3+GB1&lt;100,$CQ$9*Supuestos!$C$44,IF(Supuestos!$D$3+GB1=100,$CQ$9*Supuestos!$C$44,0))</f>
        <v>0</v>
      </c>
      <c r="JR124" s="1">
        <f>IF(Supuestos!$D$3+GC1&lt;100,$CQ$9*Supuestos!$C$44,IF(Supuestos!$D$3+GC1=100,$CQ$9*Supuestos!$C$44,0))</f>
        <v>0</v>
      </c>
      <c r="JS124" s="1">
        <f>IF(Supuestos!$D$3+GD1&lt;100,$CQ$9*Supuestos!$C$44,IF(Supuestos!$D$3+GD1=100,$CQ$9*Supuestos!$C$44,0))</f>
        <v>0</v>
      </c>
      <c r="JT124" s="1">
        <f>IF(Supuestos!$D$3+GE1&lt;100,$CQ$9*Supuestos!$C$44,IF(Supuestos!$D$3+GE1=100,$CQ$9*Supuestos!$C$44,0))</f>
        <v>0</v>
      </c>
      <c r="JU124" s="1">
        <f>IF(Supuestos!$D$3+GF1&lt;100,$CQ$9*Supuestos!$C$44,IF(Supuestos!$D$3+GF1=100,$CQ$9*Supuestos!$C$44,0))</f>
        <v>0</v>
      </c>
      <c r="JV124" s="1">
        <f>IF(Supuestos!$D$3+GG1&lt;100,$CQ$9*Supuestos!$C$44,IF(Supuestos!$D$3+GG1=100,$CQ$9*Supuestos!$C$44,0))</f>
        <v>0</v>
      </c>
      <c r="JW124" s="1">
        <f>IF(Supuestos!$D$3+GH1&lt;100,$CQ$9*Supuestos!$C$44,IF(Supuestos!$D$3+GH1=100,$CQ$9*Supuestos!$C$44,0))</f>
        <v>0</v>
      </c>
      <c r="JX124" s="1">
        <f>IF(Supuestos!$D$3+GI1&lt;100,$CQ$9*Supuestos!$C$44,IF(Supuestos!$D$3+GI1=100,$CQ$9*Supuestos!$C$44,0))</f>
        <v>0</v>
      </c>
      <c r="JY124" s="1">
        <f>IF(Supuestos!$D$3+GJ1&lt;100,$CQ$9*Supuestos!$C$44,IF(Supuestos!$D$3+GJ1=100,$CQ$9*Supuestos!$C$44,0))</f>
        <v>0</v>
      </c>
      <c r="JZ124" s="1">
        <f>IF(Supuestos!$D$3+GK1&lt;100,$CQ$9*Supuestos!$C$44,IF(Supuestos!$D$3+GK1=100,$CQ$9*Supuestos!$C$44,0))</f>
        <v>0</v>
      </c>
    </row>
    <row r="125" spans="1:294" x14ac:dyDescent="0.35">
      <c r="A125" s="128">
        <v>94</v>
      </c>
      <c r="CQ125" s="129"/>
      <c r="CR125" s="1">
        <f>CR$9*Supuestos!$D$3*Supuestos!$C$44</f>
        <v>0</v>
      </c>
      <c r="CS125" s="1">
        <f>IF(Supuestos!$D$3+C1&lt;100,$CR$9*Supuestos!$C$44,IF(Supuestos!$D$3+C1=100,$CR$9*Supuestos!$C$44,0))</f>
        <v>0</v>
      </c>
      <c r="CT125" s="1">
        <f>IF(Supuestos!$D$3+D1&lt;100,$CR$9*Supuestos!$C$44,IF(Supuestos!$D$3+D1=100,$CR$9*Supuestos!$C$44,0))</f>
        <v>0</v>
      </c>
      <c r="CU125" s="1">
        <f>IF(Supuestos!$D$3+E1&lt;100,$CR$9*Supuestos!$C$44,IF(Supuestos!$D$3+E1=100,$CR$9*Supuestos!$C$44,0))</f>
        <v>0</v>
      </c>
      <c r="CV125" s="1">
        <f>IF(Supuestos!$D$3+F1&lt;100,$CR$9*Supuestos!$C$44,IF(Supuestos!$D$3+F1=100,$CR$9*Supuestos!$C$44,0))</f>
        <v>0</v>
      </c>
      <c r="CW125" s="1">
        <f>IF(Supuestos!$D$3+G1&lt;100,$CR$9*Supuestos!$C$44,IF(Supuestos!$D$3+G1=100,$CR$9*Supuestos!$C$44,0))</f>
        <v>0</v>
      </c>
      <c r="CX125" s="1">
        <f>IF(Supuestos!$D$3+H1&lt;100,$CR$9*Supuestos!$C$44,IF(Supuestos!$D$3+H1=100,$CR$9*Supuestos!$C$44,0))</f>
        <v>0</v>
      </c>
      <c r="EZ125" s="1">
        <f>IF(Supuestos!$D$3+BJ1&lt;100,$CR$9*Supuestos!$C$44,IF(Supuestos!$D$3+BJ1=100,$CR$9*Supuestos!$C$44,0))</f>
        <v>0</v>
      </c>
      <c r="FA125" s="1">
        <f>IF(Supuestos!$D$3+BK1&lt;100,$CR$9*Supuestos!$C$44,IF(Supuestos!$D$3+BK1=100,$CR$9*Supuestos!$C$44,0))</f>
        <v>0</v>
      </c>
      <c r="FB125" s="1">
        <f>IF(Supuestos!$D$3+BL1&lt;100,$CR$9*Supuestos!$C$44,IF(Supuestos!$D$3+BL1=100,$CR$9*Supuestos!$C$44,0))</f>
        <v>0</v>
      </c>
      <c r="FC125" s="1">
        <f>IF(Supuestos!$D$3+BM1&lt;100,$CR$9*Supuestos!$C$44,IF(Supuestos!$D$3+BM1=100,$CR$9*Supuestos!$C$44,0))</f>
        <v>0</v>
      </c>
      <c r="FD125" s="1">
        <f>IF(Supuestos!$D$3+BN1&lt;100,$CR$9*Supuestos!$C$44,IF(Supuestos!$D$3+BN1=100,$CR$9*Supuestos!$C$44,0))</f>
        <v>0</v>
      </c>
      <c r="FE125" s="1">
        <f>IF(Supuestos!$D$3+BO1&lt;100,$CR$9*Supuestos!$C$44,IF(Supuestos!$D$3+BO1=100,$CR$9*Supuestos!$C$44,0))</f>
        <v>0</v>
      </c>
      <c r="FF125" s="1">
        <f>IF(Supuestos!$D$3+BP1&lt;100,$CR$9*Supuestos!$C$44,IF(Supuestos!$D$3+BP1=100,$CR$9*Supuestos!$C$44,0))</f>
        <v>0</v>
      </c>
      <c r="FG125" s="1">
        <f>IF(Supuestos!$D$3+BQ1&lt;100,$CR$9*Supuestos!$C$44,IF(Supuestos!$D$3+BQ1=100,$CR$9*Supuestos!$C$44,0))</f>
        <v>0</v>
      </c>
      <c r="FH125" s="1">
        <f>IF(Supuestos!$D$3+BR1&lt;100,$CR$9*Supuestos!$C$44,IF(Supuestos!$D$3+BR1=100,$CR$9*Supuestos!$C$44,0))</f>
        <v>0</v>
      </c>
      <c r="FI125" s="1">
        <f>IF(Supuestos!$D$3+BS1&lt;100,$CR$9*Supuestos!$C$44,IF(Supuestos!$D$3+BS1=100,$CR$9*Supuestos!$C$44,0))</f>
        <v>0</v>
      </c>
      <c r="FJ125" s="1">
        <f>IF(Supuestos!$D$3+BT1&lt;100,$CR$9*Supuestos!$C$44,IF(Supuestos!$D$3+BT1=100,$CR$9*Supuestos!$C$44,0))</f>
        <v>0</v>
      </c>
      <c r="FK125" s="1">
        <f>IF(Supuestos!$D$3+BU1&lt;100,$CR$9*Supuestos!$C$44,IF(Supuestos!$D$3+BU1=100,$CR$9*Supuestos!$C$44,0))</f>
        <v>0</v>
      </c>
      <c r="FL125" s="1">
        <f>IF(Supuestos!$D$3+BV1&lt;100,$CR$9*Supuestos!$C$44,IF(Supuestos!$D$3+BV1=100,$CR$9*Supuestos!$C$44,0))</f>
        <v>0</v>
      </c>
      <c r="FM125" s="1">
        <f>IF(Supuestos!$D$3+BW1&lt;100,$CR$9*Supuestos!$C$44,IF(Supuestos!$D$3+BW1=100,$CR$9*Supuestos!$C$44,0))</f>
        <v>0</v>
      </c>
      <c r="FN125" s="1">
        <f>IF(Supuestos!$D$3+BX1&lt;100,$CR$9*Supuestos!$C$44,IF(Supuestos!$D$3+BX1=100,$CR$9*Supuestos!$C$44,0))</f>
        <v>0</v>
      </c>
      <c r="FO125" s="1">
        <f>IF(Supuestos!$D$3+BY1&lt;100,$CR$9*Supuestos!$C$44,IF(Supuestos!$D$3+BY1=100,$CR$9*Supuestos!$C$44,0))</f>
        <v>0</v>
      </c>
      <c r="FP125" s="1">
        <f>IF(Supuestos!$D$3+BZ1&lt;100,$CR$9*Supuestos!$C$44,IF(Supuestos!$D$3+BZ1=100,$CR$9*Supuestos!$C$44,0))</f>
        <v>0</v>
      </c>
      <c r="FQ125" s="1">
        <f>IF(Supuestos!$D$3+CA1&lt;100,$CR$9*Supuestos!$C$44,IF(Supuestos!$D$3+CA1=100,$CR$9*Supuestos!$C$44,0))</f>
        <v>0</v>
      </c>
      <c r="FR125" s="1">
        <f>IF(Supuestos!$D$3+CB1&lt;100,$CR$9*Supuestos!$C$44,IF(Supuestos!$D$3+CB1=100,$CR$9*Supuestos!$C$44,0))</f>
        <v>0</v>
      </c>
      <c r="FS125" s="1">
        <f>IF(Supuestos!$D$3+CC1&lt;100,$CR$9*Supuestos!$C$44,IF(Supuestos!$D$3+CC1=100,$CR$9*Supuestos!$C$44,0))</f>
        <v>0</v>
      </c>
      <c r="FT125" s="1">
        <f>IF(Supuestos!$D$3+CD1&lt;100,$CR$9*Supuestos!$C$44,IF(Supuestos!$D$3+CD1=100,$CR$9*Supuestos!$C$44,0))</f>
        <v>0</v>
      </c>
      <c r="FU125" s="1">
        <f>IF(Supuestos!$D$3+CE1&lt;100,$CR$9*Supuestos!$C$44,IF(Supuestos!$D$3+CE1=100,$CR$9*Supuestos!$C$44,0))</f>
        <v>0</v>
      </c>
      <c r="FV125" s="1">
        <f>IF(Supuestos!$D$3+CF1&lt;100,$CR$9*Supuestos!$C$44,IF(Supuestos!$D$3+CF1=100,$CR$9*Supuestos!$C$44,0))</f>
        <v>0</v>
      </c>
      <c r="FW125" s="1">
        <f>IF(Supuestos!$D$3+CG1&lt;100,$CR$9*Supuestos!$C$44,IF(Supuestos!$D$3+CG1=100,$CR$9*Supuestos!$C$44,0))</f>
        <v>0</v>
      </c>
      <c r="FX125" s="1">
        <f>IF(Supuestos!$D$3+CH1&lt;100,$CR$9*Supuestos!$C$44,IF(Supuestos!$D$3+CH1=100,$CR$9*Supuestos!$C$44,0))</f>
        <v>0</v>
      </c>
      <c r="FY125" s="1">
        <f>IF(Supuestos!$D$3+CI1&lt;100,$CR$9*Supuestos!$C$44,IF(Supuestos!$D$3+CI1=100,$CR$9*Supuestos!$C$44,0))</f>
        <v>0</v>
      </c>
      <c r="FZ125" s="1">
        <f>IF(Supuestos!$D$3+CJ1&lt;100,$CR$9*Supuestos!$C$44,IF(Supuestos!$D$3+CJ1=100,$CR$9*Supuestos!$C$44,0))</f>
        <v>0</v>
      </c>
      <c r="GA125" s="1">
        <f>IF(Supuestos!$D$3+CK1&lt;100,$CR$9*Supuestos!$C$44,IF(Supuestos!$D$3+CK1=100,$CR$9*Supuestos!$C$44,0))</f>
        <v>0</v>
      </c>
      <c r="GB125" s="1">
        <f>IF(Supuestos!$D$3+CL1&lt;100,$CR$9*Supuestos!$C$44,IF(Supuestos!$D$3+CL1=100,$CR$9*Supuestos!$C$44,0))</f>
        <v>0</v>
      </c>
      <c r="GC125" s="1">
        <f>IF(Supuestos!$D$3+CM1&lt;100,$CR$9*Supuestos!$C$44,IF(Supuestos!$D$3+CM1=100,$CR$9*Supuestos!$C$44,0))</f>
        <v>0</v>
      </c>
      <c r="GD125" s="1">
        <f>IF(Supuestos!$D$3+CN1&lt;100,$CR$9*Supuestos!$C$44,IF(Supuestos!$D$3+CN1=100,$CR$9*Supuestos!$C$44,0))</f>
        <v>0</v>
      </c>
      <c r="GE125" s="1">
        <f>IF(Supuestos!$D$3+CO1&lt;100,$CR$9*Supuestos!$C$44,IF(Supuestos!$D$3+CO1=100,$CR$9*Supuestos!$C$44,0))</f>
        <v>0</v>
      </c>
      <c r="GF125" s="1">
        <f>IF(Supuestos!$D$3+CP1&lt;100,$CR$9*Supuestos!$C$44,IF(Supuestos!$D$3+CP1=100,$CR$9*Supuestos!$C$44,0))</f>
        <v>0</v>
      </c>
      <c r="GG125" s="1">
        <f>IF(Supuestos!$D$3+CQ1&lt;100,$CR$9*Supuestos!$C$44,IF(Supuestos!$D$3+CQ1=100,$CR$9*Supuestos!$C$44,0))</f>
        <v>0</v>
      </c>
      <c r="GH125" s="1">
        <f>IF(Supuestos!$D$3+CR1&lt;100,$CR$9*Supuestos!$C$44,IF(Supuestos!$D$3+CR1=100,$CR$9*Supuestos!$C$44,0))</f>
        <v>0</v>
      </c>
      <c r="GI125" s="1">
        <f>IF(Supuestos!$D$3+CS1&lt;100,$CR$9*Supuestos!$C$44,IF(Supuestos!$D$3+CS1=100,$CR$9*Supuestos!$C$44,0))</f>
        <v>0</v>
      </c>
      <c r="GJ125" s="1">
        <f>IF(Supuestos!$D$3+CT1&lt;100,$CR$9*Supuestos!$C$44,IF(Supuestos!$D$3+CT1=100,$CR$9*Supuestos!$C$44,0))</f>
        <v>0</v>
      </c>
      <c r="GK125" s="1">
        <f>IF(Supuestos!$D$3+CU1&lt;100,$CR$9*Supuestos!$C$44,IF(Supuestos!$D$3+CU1=100,$CR$9*Supuestos!$C$44,0))</f>
        <v>0</v>
      </c>
      <c r="GL125" s="1">
        <f>IF(Supuestos!$D$3+CV1&lt;100,$CR$9*Supuestos!$C$44,IF(Supuestos!$D$3+CV1=100,$CR$9*Supuestos!$C$44,0))</f>
        <v>0</v>
      </c>
      <c r="GM125" s="1">
        <f>IF(Supuestos!$D$3+CW1&lt;100,$CR$9*Supuestos!$C$44,IF(Supuestos!$D$3+CW1=100,$CR$9*Supuestos!$C$44,0))</f>
        <v>0</v>
      </c>
      <c r="GN125" s="1">
        <f>IF(Supuestos!$D$3+CX1&lt;100,$CR$9*Supuestos!$C$44,IF(Supuestos!$D$3+CX1=100,$CR$9*Supuestos!$C$44,0))</f>
        <v>0</v>
      </c>
      <c r="GO125" s="1">
        <f>IF(Supuestos!$D$3+CY1&lt;100,$CR$9*Supuestos!$C$44,IF(Supuestos!$D$3+CY1=100,$CR$9*Supuestos!$C$44,0))</f>
        <v>0</v>
      </c>
      <c r="GP125" s="1">
        <f>IF(Supuestos!$D$3+CZ1&lt;100,$CR$9*Supuestos!$C$44,IF(Supuestos!$D$3+CZ1=100,$CR$9*Supuestos!$C$44,0))</f>
        <v>0</v>
      </c>
      <c r="GQ125" s="1">
        <f>IF(Supuestos!$D$3+DA1&lt;100,$CR$9*Supuestos!$C$44,IF(Supuestos!$D$3+DA1=100,$CR$9*Supuestos!$C$44,0))</f>
        <v>0</v>
      </c>
      <c r="GR125" s="1">
        <f>IF(Supuestos!$D$3+DB1&lt;100,$CR$9*Supuestos!$C$44,IF(Supuestos!$D$3+DB1=100,$CR$9*Supuestos!$C$44,0))</f>
        <v>0</v>
      </c>
      <c r="GS125" s="1">
        <f>IF(Supuestos!$D$3+DC1&lt;100,$CR$9*Supuestos!$C$44,IF(Supuestos!$D$3+DC1=100,$CR$9*Supuestos!$C$44,0))</f>
        <v>0</v>
      </c>
      <c r="GT125" s="1">
        <f>IF(Supuestos!$D$3+DD1&lt;100,$CR$9*Supuestos!$C$44,IF(Supuestos!$D$3+DD1=100,$CR$9*Supuestos!$C$44,0))</f>
        <v>0</v>
      </c>
      <c r="GU125" s="1">
        <f>IF(Supuestos!$D$3+DE1&lt;100,$CR$9*Supuestos!$C$44,IF(Supuestos!$D$3+DE1=100,$CR$9*Supuestos!$C$44,0))</f>
        <v>0</v>
      </c>
      <c r="GV125" s="1">
        <f>IF(Supuestos!$D$3+DF1&lt;100,$CR$9*Supuestos!$C$44,IF(Supuestos!$D$3+DF1=100,$CR$9*Supuestos!$C$44,0))</f>
        <v>0</v>
      </c>
      <c r="GW125" s="1">
        <f>IF(Supuestos!$D$3+DG1&lt;100,$CR$9*Supuestos!$C$44,IF(Supuestos!$D$3+DG1=100,$CR$9*Supuestos!$C$44,0))</f>
        <v>0</v>
      </c>
      <c r="GX125" s="1">
        <f>IF(Supuestos!$D$3+DH1&lt;100,$CR$9*Supuestos!$C$44,IF(Supuestos!$D$3+DH1=100,$CR$9*Supuestos!$C$44,0))</f>
        <v>0</v>
      </c>
      <c r="GY125" s="1">
        <f>IF(Supuestos!$D$3+DI1&lt;100,$CR$9*Supuestos!$C$44,IF(Supuestos!$D$3+DI1=100,$CR$9*Supuestos!$C$44,0))</f>
        <v>0</v>
      </c>
      <c r="GZ125" s="1">
        <f>IF(Supuestos!$D$3+DJ1&lt;100,$CR$9*Supuestos!$C$44,IF(Supuestos!$D$3+DJ1=100,$CR$9*Supuestos!$C$44,0))</f>
        <v>0</v>
      </c>
      <c r="HA125" s="1">
        <f>IF(Supuestos!$D$3+DK1&lt;100,$CR$9*Supuestos!$C$44,IF(Supuestos!$D$3+DK1=100,$CR$9*Supuestos!$C$44,0))</f>
        <v>0</v>
      </c>
      <c r="HB125" s="1">
        <f>IF(Supuestos!$D$3+DL1&lt;100,$CR$9*Supuestos!$C$44,IF(Supuestos!$D$3+DL1=100,$CR$9*Supuestos!$C$44,0))</f>
        <v>0</v>
      </c>
      <c r="HC125" s="1">
        <f>IF(Supuestos!$D$3+DM1&lt;100,$CR$9*Supuestos!$C$44,IF(Supuestos!$D$3+DM1=100,$CR$9*Supuestos!$C$44,0))</f>
        <v>0</v>
      </c>
      <c r="HD125" s="1">
        <f>IF(Supuestos!$D$3+DN1&lt;100,$CR$9*Supuestos!$C$44,IF(Supuestos!$D$3+DN1=100,$CR$9*Supuestos!$C$44,0))</f>
        <v>0</v>
      </c>
      <c r="HE125" s="1">
        <f>IF(Supuestos!$D$3+DO1&lt;100,$CR$9*Supuestos!$C$44,IF(Supuestos!$D$3+DO1=100,$CR$9*Supuestos!$C$44,0))</f>
        <v>0</v>
      </c>
      <c r="HF125" s="1">
        <f>IF(Supuestos!$D$3+DP1&lt;100,$CR$9*Supuestos!$C$44,IF(Supuestos!$D$3+DP1=100,$CR$9*Supuestos!$C$44,0))</f>
        <v>0</v>
      </c>
      <c r="HG125" s="1">
        <f>IF(Supuestos!$D$3+DQ1&lt;100,$CR$9*Supuestos!$C$44,IF(Supuestos!$D$3+DQ1=100,$CR$9*Supuestos!$C$44,0))</f>
        <v>0</v>
      </c>
      <c r="HH125" s="1">
        <f>IF(Supuestos!$D$3+DR1&lt;100,$CR$9*Supuestos!$C$44,IF(Supuestos!$D$3+DR1=100,$CR$9*Supuestos!$C$44,0))</f>
        <v>0</v>
      </c>
      <c r="HI125" s="1">
        <f>IF(Supuestos!$D$3+DS1&lt;100,$CR$9*Supuestos!$C$44,IF(Supuestos!$D$3+DS1=100,$CR$9*Supuestos!$C$44,0))</f>
        <v>0</v>
      </c>
      <c r="HJ125" s="1">
        <f>IF(Supuestos!$D$3+DT1&lt;100,$CR$9*Supuestos!$C$44,IF(Supuestos!$D$3+DT1=100,$CR$9*Supuestos!$C$44,0))</f>
        <v>0</v>
      </c>
      <c r="HK125" s="1">
        <f>IF(Supuestos!$D$3+DU1&lt;100,$CR$9*Supuestos!$C$44,IF(Supuestos!$D$3+DU1=100,$CR$9*Supuestos!$C$44,0))</f>
        <v>0</v>
      </c>
      <c r="HL125" s="1">
        <f>IF(Supuestos!$D$3+DV1&lt;100,$CR$9*Supuestos!$C$44,IF(Supuestos!$D$3+DV1=100,$CR$9*Supuestos!$C$44,0))</f>
        <v>0</v>
      </c>
      <c r="HM125" s="1">
        <f>IF(Supuestos!$D$3+DW1&lt;100,$CR$9*Supuestos!$C$44,IF(Supuestos!$D$3+DW1=100,$CR$9*Supuestos!$C$44,0))</f>
        <v>0</v>
      </c>
      <c r="HN125" s="1">
        <f>IF(Supuestos!$D$3+DX1&lt;100,$CR$9*Supuestos!$C$44,IF(Supuestos!$D$3+DX1=100,$CR$9*Supuestos!$C$44,0))</f>
        <v>0</v>
      </c>
      <c r="HO125" s="1">
        <f>IF(Supuestos!$D$3+DY1&lt;100,$CR$9*Supuestos!$C$44,IF(Supuestos!$D$3+DY1=100,$CR$9*Supuestos!$C$44,0))</f>
        <v>0</v>
      </c>
      <c r="HP125" s="1">
        <f>IF(Supuestos!$D$3+DZ1&lt;100,$CR$9*Supuestos!$C$44,IF(Supuestos!$D$3+DZ1=100,$CR$9*Supuestos!$C$44,0))</f>
        <v>0</v>
      </c>
      <c r="HQ125" s="1">
        <f>IF(Supuestos!$D$3+EA1&lt;100,$CR$9*Supuestos!$C$44,IF(Supuestos!$D$3+EA1=100,$CR$9*Supuestos!$C$44,0))</f>
        <v>0</v>
      </c>
      <c r="HR125" s="1">
        <f>IF(Supuestos!$D$3+EB1&lt;100,$CR$9*Supuestos!$C$44,IF(Supuestos!$D$3+EB1=100,$CR$9*Supuestos!$C$44,0))</f>
        <v>0</v>
      </c>
      <c r="HS125" s="1">
        <f>IF(Supuestos!$D$3+EC1&lt;100,$CR$9*Supuestos!$C$44,IF(Supuestos!$D$3+EC1=100,$CR$9*Supuestos!$C$44,0))</f>
        <v>0</v>
      </c>
      <c r="HT125" s="1">
        <f>IF(Supuestos!$D$3+ED1&lt;100,$CR$9*Supuestos!$C$44,IF(Supuestos!$D$3+ED1=100,$CR$9*Supuestos!$C$44,0))</f>
        <v>0</v>
      </c>
      <c r="HU125" s="1">
        <f>IF(Supuestos!$D$3+EE1&lt;100,$CR$9*Supuestos!$C$44,IF(Supuestos!$D$3+EE1=100,$CR$9*Supuestos!$C$44,0))</f>
        <v>0</v>
      </c>
      <c r="HV125" s="1">
        <f>IF(Supuestos!$D$3+EF1&lt;100,$CR$9*Supuestos!$C$44,IF(Supuestos!$D$3+EF1=100,$CR$9*Supuestos!$C$44,0))</f>
        <v>0</v>
      </c>
      <c r="HW125" s="1">
        <f>IF(Supuestos!$D$3+EG1&lt;100,$CR$9*Supuestos!$C$44,IF(Supuestos!$D$3+EG1=100,$CR$9*Supuestos!$C$44,0))</f>
        <v>0</v>
      </c>
      <c r="HX125" s="1">
        <f>IF(Supuestos!$D$3+EH1&lt;100,$CR$9*Supuestos!$C$44,IF(Supuestos!$D$3+EH1=100,$CR$9*Supuestos!$C$44,0))</f>
        <v>0</v>
      </c>
      <c r="HY125" s="1">
        <f>IF(Supuestos!$D$3+EI1&lt;100,$CR$9*Supuestos!$C$44,IF(Supuestos!$D$3+EI1=100,$CR$9*Supuestos!$C$44,0))</f>
        <v>0</v>
      </c>
      <c r="HZ125" s="1">
        <f>IF(Supuestos!$D$3+EJ1&lt;100,$CR$9*Supuestos!$C$44,IF(Supuestos!$D$3+EJ1=100,$CR$9*Supuestos!$C$44,0))</f>
        <v>0</v>
      </c>
      <c r="IA125" s="1">
        <f>IF(Supuestos!$D$3+EK1&lt;100,$CR$9*Supuestos!$C$44,IF(Supuestos!$D$3+EK1=100,$CR$9*Supuestos!$C$44,0))</f>
        <v>0</v>
      </c>
      <c r="IB125" s="1">
        <f>IF(Supuestos!$D$3+EL1&lt;100,$CR$9*Supuestos!$C$44,IF(Supuestos!$D$3+EL1=100,$CR$9*Supuestos!$C$44,0))</f>
        <v>0</v>
      </c>
      <c r="IC125" s="1">
        <f>IF(Supuestos!$D$3+EM1&lt;100,$CR$9*Supuestos!$C$44,IF(Supuestos!$D$3+EM1=100,$CR$9*Supuestos!$C$44,0))</f>
        <v>0</v>
      </c>
      <c r="ID125" s="1">
        <f>IF(Supuestos!$D$3+EN1&lt;100,$CR$9*Supuestos!$C$44,IF(Supuestos!$D$3+EN1=100,$CR$9*Supuestos!$C$44,0))</f>
        <v>0</v>
      </c>
      <c r="IE125" s="1">
        <f>IF(Supuestos!$D$3+EO1&lt;100,$CR$9*Supuestos!$C$44,IF(Supuestos!$D$3+EO1=100,$CR$9*Supuestos!$C$44,0))</f>
        <v>0</v>
      </c>
      <c r="IF125" s="1">
        <f>IF(Supuestos!$D$3+EP1&lt;100,$CR$9*Supuestos!$C$44,IF(Supuestos!$D$3+EP1=100,$CR$9*Supuestos!$C$44,0))</f>
        <v>0</v>
      </c>
      <c r="IG125" s="1">
        <f>IF(Supuestos!$D$3+EQ1&lt;100,$CR$9*Supuestos!$C$44,IF(Supuestos!$D$3+EQ1=100,$CR$9*Supuestos!$C$44,0))</f>
        <v>0</v>
      </c>
      <c r="IH125" s="1">
        <f>IF(Supuestos!$D$3+ER1&lt;100,$CR$9*Supuestos!$C$44,IF(Supuestos!$D$3+ER1=100,$CR$9*Supuestos!$C$44,0))</f>
        <v>0</v>
      </c>
      <c r="II125" s="1">
        <f>IF(Supuestos!$D$3+ES1&lt;100,$CR$9*Supuestos!$C$44,IF(Supuestos!$D$3+ES1=100,$CR$9*Supuestos!$C$44,0))</f>
        <v>0</v>
      </c>
      <c r="IJ125" s="1">
        <f>IF(Supuestos!$D$3+ET1&lt;100,$CR$9*Supuestos!$C$44,IF(Supuestos!$D$3+ET1=100,$CR$9*Supuestos!$C$44,0))</f>
        <v>0</v>
      </c>
      <c r="IK125" s="1">
        <f>IF(Supuestos!$D$3+EU1&lt;100,$CR$9*Supuestos!$C$44,IF(Supuestos!$D$3+EU1=100,$CR$9*Supuestos!$C$44,0))</f>
        <v>0</v>
      </c>
      <c r="IL125" s="1">
        <f>IF(Supuestos!$D$3+EV1&lt;100,$CR$9*Supuestos!$C$44,IF(Supuestos!$D$3+EV1=100,$CR$9*Supuestos!$C$44,0))</f>
        <v>0</v>
      </c>
      <c r="IM125" s="1">
        <f>IF(Supuestos!$D$3+EW1&lt;100,$CR$9*Supuestos!$C$44,IF(Supuestos!$D$3+EW1=100,$CR$9*Supuestos!$C$44,0))</f>
        <v>0</v>
      </c>
      <c r="IN125" s="1">
        <f>IF(Supuestos!$D$3+EX1&lt;100,$CR$9*Supuestos!$C$44,IF(Supuestos!$D$3+EX1=100,$CR$9*Supuestos!$C$44,0))</f>
        <v>0</v>
      </c>
      <c r="IO125" s="1">
        <f>IF(Supuestos!$D$3+EY1&lt;100,$CR$9*Supuestos!$C$44,IF(Supuestos!$D$3+EY1=100,$CR$9*Supuestos!$C$44,0))</f>
        <v>0</v>
      </c>
      <c r="IP125" s="1">
        <f>IF(Supuestos!$D$3+EZ1&lt;100,$CR$9*Supuestos!$C$44,IF(Supuestos!$D$3+EZ1=100,$CR$9*Supuestos!$C$44,0))</f>
        <v>0</v>
      </c>
      <c r="IQ125" s="1">
        <f>IF(Supuestos!$D$3+FA1&lt;100,$CR$9*Supuestos!$C$44,IF(Supuestos!$D$3+FA1=100,$CR$9*Supuestos!$C$44,0))</f>
        <v>0</v>
      </c>
      <c r="IR125" s="1">
        <f>IF(Supuestos!$D$3+FB1&lt;100,$CR$9*Supuestos!$C$44,IF(Supuestos!$D$3+FB1=100,$CR$9*Supuestos!$C$44,0))</f>
        <v>0</v>
      </c>
      <c r="IS125" s="1">
        <f>IF(Supuestos!$D$3+FC1&lt;100,$CR$9*Supuestos!$C$44,IF(Supuestos!$D$3+FC1=100,$CR$9*Supuestos!$C$44,0))</f>
        <v>0</v>
      </c>
      <c r="IT125" s="1">
        <f>IF(Supuestos!$D$3+FD1&lt;100,$CR$9*Supuestos!$C$44,IF(Supuestos!$D$3+FD1=100,$CR$9*Supuestos!$C$44,0))</f>
        <v>0</v>
      </c>
      <c r="IU125" s="1">
        <f>IF(Supuestos!$D$3+FE1&lt;100,$CR$9*Supuestos!$C$44,IF(Supuestos!$D$3+FE1=100,$CR$9*Supuestos!$C$44,0))</f>
        <v>0</v>
      </c>
      <c r="IV125" s="1">
        <f>IF(Supuestos!$D$3+FF1&lt;100,$CR$9*Supuestos!$C$44,IF(Supuestos!$D$3+FF1=100,$CR$9*Supuestos!$C$44,0))</f>
        <v>0</v>
      </c>
      <c r="IW125" s="1">
        <f>IF(Supuestos!$D$3+FG1&lt;100,$CR$9*Supuestos!$C$44,IF(Supuestos!$D$3+FG1=100,$CR$9*Supuestos!$C$44,0))</f>
        <v>0</v>
      </c>
      <c r="IX125" s="1">
        <f>IF(Supuestos!$D$3+FH1&lt;100,$CR$9*Supuestos!$C$44,IF(Supuestos!$D$3+FH1=100,$CR$9*Supuestos!$C$44,0))</f>
        <v>0</v>
      </c>
      <c r="IY125" s="1">
        <f>IF(Supuestos!$D$3+FI1&lt;100,$CR$9*Supuestos!$C$44,IF(Supuestos!$D$3+FI1=100,$CR$9*Supuestos!$C$44,0))</f>
        <v>0</v>
      </c>
      <c r="IZ125" s="1">
        <f>IF(Supuestos!$D$3+FJ1&lt;100,$CR$9*Supuestos!$C$44,IF(Supuestos!$D$3+FJ1=100,$CR$9*Supuestos!$C$44,0))</f>
        <v>0</v>
      </c>
      <c r="JA125" s="1">
        <f>IF(Supuestos!$D$3+FK1&lt;100,$CR$9*Supuestos!$C$44,IF(Supuestos!$D$3+FK1=100,$CR$9*Supuestos!$C$44,0))</f>
        <v>0</v>
      </c>
      <c r="JB125" s="1">
        <f>IF(Supuestos!$D$3+FL1&lt;100,$CR$9*Supuestos!$C$44,IF(Supuestos!$D$3+FL1=100,$CR$9*Supuestos!$C$44,0))</f>
        <v>0</v>
      </c>
      <c r="JC125" s="1">
        <f>IF(Supuestos!$D$3+FM1&lt;100,$CR$9*Supuestos!$C$44,IF(Supuestos!$D$3+FM1=100,$CR$9*Supuestos!$C$44,0))</f>
        <v>0</v>
      </c>
      <c r="JD125" s="1">
        <f>IF(Supuestos!$D$3+FN1&lt;100,$CR$9*Supuestos!$C$44,IF(Supuestos!$D$3+FN1=100,$CR$9*Supuestos!$C$44,0))</f>
        <v>0</v>
      </c>
      <c r="JE125" s="1">
        <f>IF(Supuestos!$D$3+FO1&lt;100,$CR$9*Supuestos!$C$44,IF(Supuestos!$D$3+FO1=100,$CR$9*Supuestos!$C$44,0))</f>
        <v>0</v>
      </c>
      <c r="JF125" s="1">
        <f>IF(Supuestos!$D$3+FP1&lt;100,$CR$9*Supuestos!$C$44,IF(Supuestos!$D$3+FP1=100,$CR$9*Supuestos!$C$44,0))</f>
        <v>0</v>
      </c>
      <c r="JG125" s="1">
        <f>IF(Supuestos!$D$3+FQ1&lt;100,$CR$9*Supuestos!$C$44,IF(Supuestos!$D$3+FQ1=100,$CR$9*Supuestos!$C$44,0))</f>
        <v>0</v>
      </c>
      <c r="JH125" s="1">
        <f>IF(Supuestos!$D$3+FR1&lt;100,$CR$9*Supuestos!$C$44,IF(Supuestos!$D$3+FR1=100,$CR$9*Supuestos!$C$44,0))</f>
        <v>0</v>
      </c>
      <c r="JI125" s="1">
        <f>IF(Supuestos!$D$3+FS1&lt;100,$CR$9*Supuestos!$C$44,IF(Supuestos!$D$3+FS1=100,$CR$9*Supuestos!$C$44,0))</f>
        <v>0</v>
      </c>
      <c r="JJ125" s="1">
        <f>IF(Supuestos!$D$3+FT1&lt;100,$CR$9*Supuestos!$C$44,IF(Supuestos!$D$3+FT1=100,$CR$9*Supuestos!$C$44,0))</f>
        <v>0</v>
      </c>
      <c r="JK125" s="1">
        <f>IF(Supuestos!$D$3+FU1&lt;100,$CR$9*Supuestos!$C$44,IF(Supuestos!$D$3+FU1=100,$CR$9*Supuestos!$C$44,0))</f>
        <v>0</v>
      </c>
      <c r="JL125" s="1">
        <f>IF(Supuestos!$D$3+FV1&lt;100,$CR$9*Supuestos!$C$44,IF(Supuestos!$D$3+FV1=100,$CR$9*Supuestos!$C$44,0))</f>
        <v>0</v>
      </c>
      <c r="JM125" s="1">
        <f>IF(Supuestos!$D$3+FW1&lt;100,$CR$9*Supuestos!$C$44,IF(Supuestos!$D$3+FW1=100,$CR$9*Supuestos!$C$44,0))</f>
        <v>0</v>
      </c>
      <c r="JN125" s="1">
        <f>IF(Supuestos!$D$3+FX1&lt;100,$CR$9*Supuestos!$C$44,IF(Supuestos!$D$3+FX1=100,$CR$9*Supuestos!$C$44,0))</f>
        <v>0</v>
      </c>
      <c r="JO125" s="1">
        <f>IF(Supuestos!$D$3+FY1&lt;100,$CR$9*Supuestos!$C$44,IF(Supuestos!$D$3+FY1=100,$CR$9*Supuestos!$C$44,0))</f>
        <v>0</v>
      </c>
      <c r="JP125" s="1">
        <f>IF(Supuestos!$D$3+FZ1&lt;100,$CR$9*Supuestos!$C$44,IF(Supuestos!$D$3+FZ1=100,$CR$9*Supuestos!$C$44,0))</f>
        <v>0</v>
      </c>
      <c r="JQ125" s="1">
        <f>IF(Supuestos!$D$3+GA1&lt;100,$CR$9*Supuestos!$C$44,IF(Supuestos!$D$3+GA1=100,$CR$9*Supuestos!$C$44,0))</f>
        <v>0</v>
      </c>
      <c r="JR125" s="1">
        <f>IF(Supuestos!$D$3+GB1&lt;100,$CR$9*Supuestos!$C$44,IF(Supuestos!$D$3+GB1=100,$CR$9*Supuestos!$C$44,0))</f>
        <v>0</v>
      </c>
      <c r="JS125" s="1">
        <f>IF(Supuestos!$D$3+GC1&lt;100,$CR$9*Supuestos!$C$44,IF(Supuestos!$D$3+GC1=100,$CR$9*Supuestos!$C$44,0))</f>
        <v>0</v>
      </c>
      <c r="JT125" s="1">
        <f>IF(Supuestos!$D$3+GD1&lt;100,$CR$9*Supuestos!$C$44,IF(Supuestos!$D$3+GD1=100,$CR$9*Supuestos!$C$44,0))</f>
        <v>0</v>
      </c>
      <c r="JU125" s="1">
        <f>IF(Supuestos!$D$3+GE1&lt;100,$CR$9*Supuestos!$C$44,IF(Supuestos!$D$3+GE1=100,$CR$9*Supuestos!$C$44,0))</f>
        <v>0</v>
      </c>
      <c r="JV125" s="1">
        <f>IF(Supuestos!$D$3+GF1&lt;100,$CR$9*Supuestos!$C$44,IF(Supuestos!$D$3+GF1=100,$CR$9*Supuestos!$C$44,0))</f>
        <v>0</v>
      </c>
      <c r="JW125" s="1">
        <f>IF(Supuestos!$D$3+GG1&lt;100,$CR$9*Supuestos!$C$44,IF(Supuestos!$D$3+GG1=100,$CR$9*Supuestos!$C$44,0))</f>
        <v>0</v>
      </c>
      <c r="JX125" s="1">
        <f>IF(Supuestos!$D$3+GH1&lt;100,$CR$9*Supuestos!$C$44,IF(Supuestos!$D$3+GH1=100,$CR$9*Supuestos!$C$44,0))</f>
        <v>0</v>
      </c>
      <c r="JY125" s="1">
        <f>IF(Supuestos!$D$3+GI1&lt;100,$CR$9*Supuestos!$C$44,IF(Supuestos!$D$3+GI1=100,$CR$9*Supuestos!$C$44,0))</f>
        <v>0</v>
      </c>
      <c r="JZ125" s="1">
        <f>IF(Supuestos!$D$3+GJ1&lt;100,$CR$9*Supuestos!$C$44,IF(Supuestos!$D$3+GJ1=100,$CR$9*Supuestos!$C$44,0))</f>
        <v>0</v>
      </c>
      <c r="KA125" s="1">
        <f>IF(Supuestos!$D$3+GK1&lt;100,$CR$9*Supuestos!$C$44,IF(Supuestos!$D$3+GK1=100,$CR$9*Supuestos!$C$44,0))</f>
        <v>0</v>
      </c>
      <c r="KB125" s="1">
        <f>IF(Supuestos!$D$3+GL1&lt;100,$CR$9*Supuestos!$C$44,IF(Supuestos!$D$3+GL1=100,$CR$9*Supuestos!$C$44,0))</f>
        <v>0</v>
      </c>
    </row>
    <row r="126" spans="1:294" x14ac:dyDescent="0.35">
      <c r="A126" s="128">
        <v>95</v>
      </c>
      <c r="CR126" s="129"/>
      <c r="CS126" s="1">
        <f>CS$9*Supuestos!$D$3*Supuestos!$C$44</f>
        <v>0</v>
      </c>
      <c r="CT126" s="1">
        <f>IF(Supuestos!$D$3+C1&lt;100,$CS$9*Supuestos!$C$44,IF(Supuestos!$D$3+C1=100,$CS$9*Supuestos!$C$44,0))</f>
        <v>0</v>
      </c>
      <c r="CU126" s="1">
        <f>IF(Supuestos!$D$3+D1&lt;100,$CS$9*Supuestos!$C$44,IF(Supuestos!$D$3+D1=100,$CS$9*Supuestos!$C$44,0))</f>
        <v>0</v>
      </c>
      <c r="CV126" s="1">
        <f>IF(Supuestos!$D$3+E1&lt;100,$CS$9*Supuestos!$C$44,IF(Supuestos!$D$3+E1=100,$CS$9*Supuestos!$C$44,0))</f>
        <v>0</v>
      </c>
      <c r="CW126" s="1">
        <f>IF(Supuestos!$D$3+F1&lt;100,$CS$9*Supuestos!$C$44,IF(Supuestos!$D$3+F1=100,$CS$9*Supuestos!$C$44,0))</f>
        <v>0</v>
      </c>
      <c r="CX126" s="1">
        <f>IF(Supuestos!$D$3+G1&lt;100,$CS$9*Supuestos!$C$44,IF(Supuestos!$D$3+G1=100,$CS$9*Supuestos!$C$44,0))</f>
        <v>0</v>
      </c>
      <c r="EZ126" s="1">
        <f>IF(Supuestos!$D$3+BI1&lt;100,$CS$9*Supuestos!$C$44,IF(Supuestos!$D$3+BI1=100,$CS$9*Supuestos!$C$44,0))</f>
        <v>0</v>
      </c>
      <c r="FA126" s="1">
        <f>IF(Supuestos!$D$3+BJ1&lt;100,$CS$9*Supuestos!$C$44,IF(Supuestos!$D$3+BJ1=100,$CS$9*Supuestos!$C$44,0))</f>
        <v>0</v>
      </c>
      <c r="FB126" s="1">
        <f>IF(Supuestos!$D$3+BK1&lt;100,$CS$9*Supuestos!$C$44,IF(Supuestos!$D$3+BK1=100,$CS$9*Supuestos!$C$44,0))</f>
        <v>0</v>
      </c>
      <c r="FC126" s="1">
        <f>IF(Supuestos!$D$3+BL1&lt;100,$CS$9*Supuestos!$C$44,IF(Supuestos!$D$3+BL1=100,$CS$9*Supuestos!$C$44,0))</f>
        <v>0</v>
      </c>
      <c r="FD126" s="1">
        <f>IF(Supuestos!$D$3+BM1&lt;100,$CS$9*Supuestos!$C$44,IF(Supuestos!$D$3+BM1=100,$CS$9*Supuestos!$C$44,0))</f>
        <v>0</v>
      </c>
      <c r="FE126" s="1">
        <f>IF(Supuestos!$D$3+BN1&lt;100,$CS$9*Supuestos!$C$44,IF(Supuestos!$D$3+BN1=100,$CS$9*Supuestos!$C$44,0))</f>
        <v>0</v>
      </c>
      <c r="FF126" s="1">
        <f>IF(Supuestos!$D$3+BO1&lt;100,$CS$9*Supuestos!$C$44,IF(Supuestos!$D$3+BO1=100,$CS$9*Supuestos!$C$44,0))</f>
        <v>0</v>
      </c>
      <c r="FG126" s="1">
        <f>IF(Supuestos!$D$3+BP1&lt;100,$CS$9*Supuestos!$C$44,IF(Supuestos!$D$3+BP1=100,$CS$9*Supuestos!$C$44,0))</f>
        <v>0</v>
      </c>
      <c r="FH126" s="1">
        <f>IF(Supuestos!$D$3+BQ1&lt;100,$CS$9*Supuestos!$C$44,IF(Supuestos!$D$3+BQ1=100,$CS$9*Supuestos!$C$44,0))</f>
        <v>0</v>
      </c>
      <c r="FI126" s="1">
        <f>IF(Supuestos!$D$3+BR1&lt;100,$CS$9*Supuestos!$C$44,IF(Supuestos!$D$3+BR1=100,$CS$9*Supuestos!$C$44,0))</f>
        <v>0</v>
      </c>
      <c r="FJ126" s="1">
        <f>IF(Supuestos!$D$3+BS1&lt;100,$CS$9*Supuestos!$C$44,IF(Supuestos!$D$3+BS1=100,$CS$9*Supuestos!$C$44,0))</f>
        <v>0</v>
      </c>
      <c r="FK126" s="1">
        <f>IF(Supuestos!$D$3+BT1&lt;100,$CS$9*Supuestos!$C$44,IF(Supuestos!$D$3+BT1=100,$CS$9*Supuestos!$C$44,0))</f>
        <v>0</v>
      </c>
      <c r="FL126" s="1">
        <f>IF(Supuestos!$D$3+BU1&lt;100,$CS$9*Supuestos!$C$44,IF(Supuestos!$D$3+BU1=100,$CS$9*Supuestos!$C$44,0))</f>
        <v>0</v>
      </c>
      <c r="FM126" s="1">
        <f>IF(Supuestos!$D$3+BV1&lt;100,$CS$9*Supuestos!$C$44,IF(Supuestos!$D$3+BV1=100,$CS$9*Supuestos!$C$44,0))</f>
        <v>0</v>
      </c>
      <c r="FN126" s="1">
        <f>IF(Supuestos!$D$3+BW1&lt;100,$CS$9*Supuestos!$C$44,IF(Supuestos!$D$3+BW1=100,$CS$9*Supuestos!$C$44,0))</f>
        <v>0</v>
      </c>
      <c r="FO126" s="1">
        <f>IF(Supuestos!$D$3+BX1&lt;100,$CS$9*Supuestos!$C$44,IF(Supuestos!$D$3+BX1=100,$CS$9*Supuestos!$C$44,0))</f>
        <v>0</v>
      </c>
      <c r="FP126" s="1">
        <f>IF(Supuestos!$D$3+BY1&lt;100,$CS$9*Supuestos!$C$44,IF(Supuestos!$D$3+BY1=100,$CS$9*Supuestos!$C$44,0))</f>
        <v>0</v>
      </c>
      <c r="FQ126" s="1">
        <f>IF(Supuestos!$D$3+BZ1&lt;100,$CS$9*Supuestos!$C$44,IF(Supuestos!$D$3+BZ1=100,$CS$9*Supuestos!$C$44,0))</f>
        <v>0</v>
      </c>
      <c r="FR126" s="1">
        <f>IF(Supuestos!$D$3+CA1&lt;100,$CS$9*Supuestos!$C$44,IF(Supuestos!$D$3+CA1=100,$CS$9*Supuestos!$C$44,0))</f>
        <v>0</v>
      </c>
      <c r="FS126" s="1">
        <f>IF(Supuestos!$D$3+CB1&lt;100,$CS$9*Supuestos!$C$44,IF(Supuestos!$D$3+CB1=100,$CS$9*Supuestos!$C$44,0))</f>
        <v>0</v>
      </c>
      <c r="FT126" s="1">
        <f>IF(Supuestos!$D$3+CC1&lt;100,$CS$9*Supuestos!$C$44,IF(Supuestos!$D$3+CC1=100,$CS$9*Supuestos!$C$44,0))</f>
        <v>0</v>
      </c>
      <c r="FU126" s="1">
        <f>IF(Supuestos!$D$3+CD1&lt;100,$CS$9*Supuestos!$C$44,IF(Supuestos!$D$3+CD1=100,$CS$9*Supuestos!$C$44,0))</f>
        <v>0</v>
      </c>
      <c r="FV126" s="1">
        <f>IF(Supuestos!$D$3+CE1&lt;100,$CS$9*Supuestos!$C$44,IF(Supuestos!$D$3+CE1=100,$CS$9*Supuestos!$C$44,0))</f>
        <v>0</v>
      </c>
      <c r="FW126" s="1">
        <f>IF(Supuestos!$D$3+CF1&lt;100,$CS$9*Supuestos!$C$44,IF(Supuestos!$D$3+CF1=100,$CS$9*Supuestos!$C$44,0))</f>
        <v>0</v>
      </c>
      <c r="FX126" s="1">
        <f>IF(Supuestos!$D$3+CG1&lt;100,$CS$9*Supuestos!$C$44,IF(Supuestos!$D$3+CG1=100,$CS$9*Supuestos!$C$44,0))</f>
        <v>0</v>
      </c>
      <c r="FY126" s="1">
        <f>IF(Supuestos!$D$3+CH1&lt;100,$CS$9*Supuestos!$C$44,IF(Supuestos!$D$3+CH1=100,$CS$9*Supuestos!$C$44,0))</f>
        <v>0</v>
      </c>
      <c r="FZ126" s="1">
        <f>IF(Supuestos!$D$3+CI1&lt;100,$CS$9*Supuestos!$C$44,IF(Supuestos!$D$3+CI1=100,$CS$9*Supuestos!$C$44,0))</f>
        <v>0</v>
      </c>
      <c r="GA126" s="1">
        <f>IF(Supuestos!$D$3+CJ1&lt;100,$CS$9*Supuestos!$C$44,IF(Supuestos!$D$3+CJ1=100,$CS$9*Supuestos!$C$44,0))</f>
        <v>0</v>
      </c>
      <c r="GB126" s="1">
        <f>IF(Supuestos!$D$3+CK1&lt;100,$CS$9*Supuestos!$C$44,IF(Supuestos!$D$3+CK1=100,$CS$9*Supuestos!$C$44,0))</f>
        <v>0</v>
      </c>
      <c r="GC126" s="1">
        <f>IF(Supuestos!$D$3+CL1&lt;100,$CS$9*Supuestos!$C$44,IF(Supuestos!$D$3+CL1=100,$CS$9*Supuestos!$C$44,0))</f>
        <v>0</v>
      </c>
      <c r="GD126" s="1">
        <f>IF(Supuestos!$D$3+CM1&lt;100,$CS$9*Supuestos!$C$44,IF(Supuestos!$D$3+CM1=100,$CS$9*Supuestos!$C$44,0))</f>
        <v>0</v>
      </c>
      <c r="GE126" s="1">
        <f>IF(Supuestos!$D$3+CN1&lt;100,$CS$9*Supuestos!$C$44,IF(Supuestos!$D$3+CN1=100,$CS$9*Supuestos!$C$44,0))</f>
        <v>0</v>
      </c>
      <c r="GF126" s="1">
        <f>IF(Supuestos!$D$3+CO1&lt;100,$CS$9*Supuestos!$C$44,IF(Supuestos!$D$3+CO1=100,$CS$9*Supuestos!$C$44,0))</f>
        <v>0</v>
      </c>
      <c r="GG126" s="1">
        <f>IF(Supuestos!$D$3+CP1&lt;100,$CS$9*Supuestos!$C$44,IF(Supuestos!$D$3+CP1=100,$CS$9*Supuestos!$C$44,0))</f>
        <v>0</v>
      </c>
      <c r="GH126" s="1">
        <f>IF(Supuestos!$D$3+CQ1&lt;100,$CS$9*Supuestos!$C$44,IF(Supuestos!$D$3+CQ1=100,$CS$9*Supuestos!$C$44,0))</f>
        <v>0</v>
      </c>
      <c r="GI126" s="1">
        <f>IF(Supuestos!$D$3+CR1&lt;100,$CS$9*Supuestos!$C$44,IF(Supuestos!$D$3+CR1=100,$CS$9*Supuestos!$C$44,0))</f>
        <v>0</v>
      </c>
      <c r="GJ126" s="1">
        <f>IF(Supuestos!$D$3+CS1&lt;100,$CS$9*Supuestos!$C$44,IF(Supuestos!$D$3+CS1=100,$CS$9*Supuestos!$C$44,0))</f>
        <v>0</v>
      </c>
      <c r="GK126" s="1">
        <f>IF(Supuestos!$D$3+CT1&lt;100,$CS$9*Supuestos!$C$44,IF(Supuestos!$D$3+CT1=100,$CS$9*Supuestos!$C$44,0))</f>
        <v>0</v>
      </c>
      <c r="GL126" s="1">
        <f>IF(Supuestos!$D$3+CU1&lt;100,$CS$9*Supuestos!$C$44,IF(Supuestos!$D$3+CU1=100,$CS$9*Supuestos!$C$44,0))</f>
        <v>0</v>
      </c>
      <c r="GM126" s="1">
        <f>IF(Supuestos!$D$3+CV1&lt;100,$CS$9*Supuestos!$C$44,IF(Supuestos!$D$3+CV1=100,$CS$9*Supuestos!$C$44,0))</f>
        <v>0</v>
      </c>
      <c r="GN126" s="1">
        <f>IF(Supuestos!$D$3+CW1&lt;100,$CS$9*Supuestos!$C$44,IF(Supuestos!$D$3+CW1=100,$CS$9*Supuestos!$C$44,0))</f>
        <v>0</v>
      </c>
      <c r="GO126" s="1">
        <f>IF(Supuestos!$D$3+CX1&lt;100,$CS$9*Supuestos!$C$44,IF(Supuestos!$D$3+CX1=100,$CS$9*Supuestos!$C$44,0))</f>
        <v>0</v>
      </c>
      <c r="GP126" s="1">
        <f>IF(Supuestos!$D$3+CY1&lt;100,$CS$9*Supuestos!$C$44,IF(Supuestos!$D$3+CY1=100,$CS$9*Supuestos!$C$44,0))</f>
        <v>0</v>
      </c>
      <c r="GQ126" s="1">
        <f>IF(Supuestos!$D$3+CZ1&lt;100,$CS$9*Supuestos!$C$44,IF(Supuestos!$D$3+CZ1=100,$CS$9*Supuestos!$C$44,0))</f>
        <v>0</v>
      </c>
      <c r="GR126" s="1">
        <f>IF(Supuestos!$D$3+DA1&lt;100,$CS$9*Supuestos!$C$44,IF(Supuestos!$D$3+DA1=100,$CS$9*Supuestos!$C$44,0))</f>
        <v>0</v>
      </c>
      <c r="GS126" s="1">
        <f>IF(Supuestos!$D$3+DB1&lt;100,$CS$9*Supuestos!$C$44,IF(Supuestos!$D$3+DB1=100,$CS$9*Supuestos!$C$44,0))</f>
        <v>0</v>
      </c>
      <c r="GT126" s="1">
        <f>IF(Supuestos!$D$3+DC1&lt;100,$CS$9*Supuestos!$C$44,IF(Supuestos!$D$3+DC1=100,$CS$9*Supuestos!$C$44,0))</f>
        <v>0</v>
      </c>
      <c r="GU126" s="1">
        <f>IF(Supuestos!$D$3+DD1&lt;100,$CS$9*Supuestos!$C$44,IF(Supuestos!$D$3+DD1=100,$CS$9*Supuestos!$C$44,0))</f>
        <v>0</v>
      </c>
      <c r="GV126" s="1">
        <f>IF(Supuestos!$D$3+DE1&lt;100,$CS$9*Supuestos!$C$44,IF(Supuestos!$D$3+DE1=100,$CS$9*Supuestos!$C$44,0))</f>
        <v>0</v>
      </c>
      <c r="GW126" s="1">
        <f>IF(Supuestos!$D$3+DF1&lt;100,$CS$9*Supuestos!$C$44,IF(Supuestos!$D$3+DF1=100,$CS$9*Supuestos!$C$44,0))</f>
        <v>0</v>
      </c>
      <c r="GX126" s="1">
        <f>IF(Supuestos!$D$3+DG1&lt;100,$CS$9*Supuestos!$C$44,IF(Supuestos!$D$3+DG1=100,$CS$9*Supuestos!$C$44,0))</f>
        <v>0</v>
      </c>
      <c r="GY126" s="1">
        <f>IF(Supuestos!$D$3+DH1&lt;100,$CS$9*Supuestos!$C$44,IF(Supuestos!$D$3+DH1=100,$CS$9*Supuestos!$C$44,0))</f>
        <v>0</v>
      </c>
      <c r="GZ126" s="1">
        <f>IF(Supuestos!$D$3+DI1&lt;100,$CS$9*Supuestos!$C$44,IF(Supuestos!$D$3+DI1=100,$CS$9*Supuestos!$C$44,0))</f>
        <v>0</v>
      </c>
      <c r="HA126" s="1">
        <f>IF(Supuestos!$D$3+DJ1&lt;100,$CS$9*Supuestos!$C$44,IF(Supuestos!$D$3+DJ1=100,$CS$9*Supuestos!$C$44,0))</f>
        <v>0</v>
      </c>
      <c r="HB126" s="1">
        <f>IF(Supuestos!$D$3+DK1&lt;100,$CS$9*Supuestos!$C$44,IF(Supuestos!$D$3+DK1=100,$CS$9*Supuestos!$C$44,0))</f>
        <v>0</v>
      </c>
      <c r="HC126" s="1">
        <f>IF(Supuestos!$D$3+DL1&lt;100,$CS$9*Supuestos!$C$44,IF(Supuestos!$D$3+DL1=100,$CS$9*Supuestos!$C$44,0))</f>
        <v>0</v>
      </c>
      <c r="HD126" s="1">
        <f>IF(Supuestos!$D$3+DM1&lt;100,$CS$9*Supuestos!$C$44,IF(Supuestos!$D$3+DM1=100,$CS$9*Supuestos!$C$44,0))</f>
        <v>0</v>
      </c>
      <c r="HE126" s="1">
        <f>IF(Supuestos!$D$3+DN1&lt;100,$CS$9*Supuestos!$C$44,IF(Supuestos!$D$3+DN1=100,$CS$9*Supuestos!$C$44,0))</f>
        <v>0</v>
      </c>
      <c r="HF126" s="1">
        <f>IF(Supuestos!$D$3+DO1&lt;100,$CS$9*Supuestos!$C$44,IF(Supuestos!$D$3+DO1=100,$CS$9*Supuestos!$C$44,0))</f>
        <v>0</v>
      </c>
      <c r="HG126" s="1">
        <f>IF(Supuestos!$D$3+DP1&lt;100,$CS$9*Supuestos!$C$44,IF(Supuestos!$D$3+DP1=100,$CS$9*Supuestos!$C$44,0))</f>
        <v>0</v>
      </c>
      <c r="HH126" s="1">
        <f>IF(Supuestos!$D$3+DQ1&lt;100,$CS$9*Supuestos!$C$44,IF(Supuestos!$D$3+DQ1=100,$CS$9*Supuestos!$C$44,0))</f>
        <v>0</v>
      </c>
      <c r="HI126" s="1">
        <f>IF(Supuestos!$D$3+DR1&lt;100,$CS$9*Supuestos!$C$44,IF(Supuestos!$D$3+DR1=100,$CS$9*Supuestos!$C$44,0))</f>
        <v>0</v>
      </c>
      <c r="HJ126" s="1">
        <f>IF(Supuestos!$D$3+DS1&lt;100,$CS$9*Supuestos!$C$44,IF(Supuestos!$D$3+DS1=100,$CS$9*Supuestos!$C$44,0))</f>
        <v>0</v>
      </c>
      <c r="HK126" s="1">
        <f>IF(Supuestos!$D$3+DT1&lt;100,$CS$9*Supuestos!$C$44,IF(Supuestos!$D$3+DT1=100,$CS$9*Supuestos!$C$44,0))</f>
        <v>0</v>
      </c>
      <c r="HL126" s="1">
        <f>IF(Supuestos!$D$3+DU1&lt;100,$CS$9*Supuestos!$C$44,IF(Supuestos!$D$3+DU1=100,$CS$9*Supuestos!$C$44,0))</f>
        <v>0</v>
      </c>
      <c r="HM126" s="1">
        <f>IF(Supuestos!$D$3+DV1&lt;100,$CS$9*Supuestos!$C$44,IF(Supuestos!$D$3+DV1=100,$CS$9*Supuestos!$C$44,0))</f>
        <v>0</v>
      </c>
      <c r="HN126" s="1">
        <f>IF(Supuestos!$D$3+DW1&lt;100,$CS$9*Supuestos!$C$44,IF(Supuestos!$D$3+DW1=100,$CS$9*Supuestos!$C$44,0))</f>
        <v>0</v>
      </c>
      <c r="HO126" s="1">
        <f>IF(Supuestos!$D$3+DX1&lt;100,$CS$9*Supuestos!$C$44,IF(Supuestos!$D$3+DX1=100,$CS$9*Supuestos!$C$44,0))</f>
        <v>0</v>
      </c>
      <c r="HP126" s="1">
        <f>IF(Supuestos!$D$3+DY1&lt;100,$CS$9*Supuestos!$C$44,IF(Supuestos!$D$3+DY1=100,$CS$9*Supuestos!$C$44,0))</f>
        <v>0</v>
      </c>
      <c r="HQ126" s="1">
        <f>IF(Supuestos!$D$3+DZ1&lt;100,$CS$9*Supuestos!$C$44,IF(Supuestos!$D$3+DZ1=100,$CS$9*Supuestos!$C$44,0))</f>
        <v>0</v>
      </c>
      <c r="HR126" s="1">
        <f>IF(Supuestos!$D$3+EA1&lt;100,$CS$9*Supuestos!$C$44,IF(Supuestos!$D$3+EA1=100,$CS$9*Supuestos!$C$44,0))</f>
        <v>0</v>
      </c>
      <c r="HS126" s="1">
        <f>IF(Supuestos!$D$3+EB1&lt;100,$CS$9*Supuestos!$C$44,IF(Supuestos!$D$3+EB1=100,$CS$9*Supuestos!$C$44,0))</f>
        <v>0</v>
      </c>
      <c r="HT126" s="1">
        <f>IF(Supuestos!$D$3+EC1&lt;100,$CS$9*Supuestos!$C$44,IF(Supuestos!$D$3+EC1=100,$CS$9*Supuestos!$C$44,0))</f>
        <v>0</v>
      </c>
      <c r="HU126" s="1">
        <f>IF(Supuestos!$D$3+ED1&lt;100,$CS$9*Supuestos!$C$44,IF(Supuestos!$D$3+ED1=100,$CS$9*Supuestos!$C$44,0))</f>
        <v>0</v>
      </c>
      <c r="HV126" s="1">
        <f>IF(Supuestos!$D$3+EE1&lt;100,$CS$9*Supuestos!$C$44,IF(Supuestos!$D$3+EE1=100,$CS$9*Supuestos!$C$44,0))</f>
        <v>0</v>
      </c>
      <c r="HW126" s="1">
        <f>IF(Supuestos!$D$3+EF1&lt;100,$CS$9*Supuestos!$C$44,IF(Supuestos!$D$3+EF1=100,$CS$9*Supuestos!$C$44,0))</f>
        <v>0</v>
      </c>
      <c r="HX126" s="1">
        <f>IF(Supuestos!$D$3+EG1&lt;100,$CS$9*Supuestos!$C$44,IF(Supuestos!$D$3+EG1=100,$CS$9*Supuestos!$C$44,0))</f>
        <v>0</v>
      </c>
      <c r="HY126" s="1">
        <f>IF(Supuestos!$D$3+EH1&lt;100,$CS$9*Supuestos!$C$44,IF(Supuestos!$D$3+EH1=100,$CS$9*Supuestos!$C$44,0))</f>
        <v>0</v>
      </c>
      <c r="HZ126" s="1">
        <f>IF(Supuestos!$D$3+EI1&lt;100,$CS$9*Supuestos!$C$44,IF(Supuestos!$D$3+EI1=100,$CS$9*Supuestos!$C$44,0))</f>
        <v>0</v>
      </c>
      <c r="IA126" s="1">
        <f>IF(Supuestos!$D$3+EJ1&lt;100,$CS$9*Supuestos!$C$44,IF(Supuestos!$D$3+EJ1=100,$CS$9*Supuestos!$C$44,0))</f>
        <v>0</v>
      </c>
      <c r="IB126" s="1">
        <f>IF(Supuestos!$D$3+EK1&lt;100,$CS$9*Supuestos!$C$44,IF(Supuestos!$D$3+EK1=100,$CS$9*Supuestos!$C$44,0))</f>
        <v>0</v>
      </c>
      <c r="IC126" s="1">
        <f>IF(Supuestos!$D$3+EL1&lt;100,$CS$9*Supuestos!$C$44,IF(Supuestos!$D$3+EL1=100,$CS$9*Supuestos!$C$44,0))</f>
        <v>0</v>
      </c>
      <c r="ID126" s="1">
        <f>IF(Supuestos!$D$3+EM1&lt;100,$CS$9*Supuestos!$C$44,IF(Supuestos!$D$3+EM1=100,$CS$9*Supuestos!$C$44,0))</f>
        <v>0</v>
      </c>
      <c r="IE126" s="1">
        <f>IF(Supuestos!$D$3+EN1&lt;100,$CS$9*Supuestos!$C$44,IF(Supuestos!$D$3+EN1=100,$CS$9*Supuestos!$C$44,0))</f>
        <v>0</v>
      </c>
      <c r="IF126" s="1">
        <f>IF(Supuestos!$D$3+EO1&lt;100,$CS$9*Supuestos!$C$44,IF(Supuestos!$D$3+EO1=100,$CS$9*Supuestos!$C$44,0))</f>
        <v>0</v>
      </c>
      <c r="IG126" s="1">
        <f>IF(Supuestos!$D$3+EP1&lt;100,$CS$9*Supuestos!$C$44,IF(Supuestos!$D$3+EP1=100,$CS$9*Supuestos!$C$44,0))</f>
        <v>0</v>
      </c>
      <c r="IH126" s="1">
        <f>IF(Supuestos!$D$3+EQ1&lt;100,$CS$9*Supuestos!$C$44,IF(Supuestos!$D$3+EQ1=100,$CS$9*Supuestos!$C$44,0))</f>
        <v>0</v>
      </c>
      <c r="II126" s="1">
        <f>IF(Supuestos!$D$3+ER1&lt;100,$CS$9*Supuestos!$C$44,IF(Supuestos!$D$3+ER1=100,$CS$9*Supuestos!$C$44,0))</f>
        <v>0</v>
      </c>
      <c r="IJ126" s="1">
        <f>IF(Supuestos!$D$3+ES1&lt;100,$CS$9*Supuestos!$C$44,IF(Supuestos!$D$3+ES1=100,$CS$9*Supuestos!$C$44,0))</f>
        <v>0</v>
      </c>
      <c r="IK126" s="1">
        <f>IF(Supuestos!$D$3+ET1&lt;100,$CS$9*Supuestos!$C$44,IF(Supuestos!$D$3+ET1=100,$CS$9*Supuestos!$C$44,0))</f>
        <v>0</v>
      </c>
      <c r="IL126" s="1">
        <f>IF(Supuestos!$D$3+EU1&lt;100,$CS$9*Supuestos!$C$44,IF(Supuestos!$D$3+EU1=100,$CS$9*Supuestos!$C$44,0))</f>
        <v>0</v>
      </c>
      <c r="IM126" s="1">
        <f>IF(Supuestos!$D$3+EV1&lt;100,$CS$9*Supuestos!$C$44,IF(Supuestos!$D$3+EV1=100,$CS$9*Supuestos!$C$44,0))</f>
        <v>0</v>
      </c>
      <c r="IN126" s="1">
        <f>IF(Supuestos!$D$3+EW1&lt;100,$CS$9*Supuestos!$C$44,IF(Supuestos!$D$3+EW1=100,$CS$9*Supuestos!$C$44,0))</f>
        <v>0</v>
      </c>
      <c r="IO126" s="1">
        <f>IF(Supuestos!$D$3+EX1&lt;100,$CS$9*Supuestos!$C$44,IF(Supuestos!$D$3+EX1=100,$CS$9*Supuestos!$C$44,0))</f>
        <v>0</v>
      </c>
      <c r="IP126" s="1">
        <f>IF(Supuestos!$D$3+EY1&lt;100,$CS$9*Supuestos!$C$44,IF(Supuestos!$D$3+EY1=100,$CS$9*Supuestos!$C$44,0))</f>
        <v>0</v>
      </c>
      <c r="IQ126" s="1">
        <f>IF(Supuestos!$D$3+EZ1&lt;100,$CS$9*Supuestos!$C$44,IF(Supuestos!$D$3+EZ1=100,$CS$9*Supuestos!$C$44,0))</f>
        <v>0</v>
      </c>
      <c r="IR126" s="1">
        <f>IF(Supuestos!$D$3+FA1&lt;100,$CS$9*Supuestos!$C$44,IF(Supuestos!$D$3+FA1=100,$CS$9*Supuestos!$C$44,0))</f>
        <v>0</v>
      </c>
      <c r="IS126" s="1">
        <f>IF(Supuestos!$D$3+FB1&lt;100,$CS$9*Supuestos!$C$44,IF(Supuestos!$D$3+FB1=100,$CS$9*Supuestos!$C$44,0))</f>
        <v>0</v>
      </c>
      <c r="IT126" s="1">
        <f>IF(Supuestos!$D$3+FC1&lt;100,$CS$9*Supuestos!$C$44,IF(Supuestos!$D$3+FC1=100,$CS$9*Supuestos!$C$44,0))</f>
        <v>0</v>
      </c>
      <c r="IU126" s="1">
        <f>IF(Supuestos!$D$3+FD1&lt;100,$CS$9*Supuestos!$C$44,IF(Supuestos!$D$3+FD1=100,$CS$9*Supuestos!$C$44,0))</f>
        <v>0</v>
      </c>
      <c r="IV126" s="1">
        <f>IF(Supuestos!$D$3+FE1&lt;100,$CS$9*Supuestos!$C$44,IF(Supuestos!$D$3+FE1=100,$CS$9*Supuestos!$C$44,0))</f>
        <v>0</v>
      </c>
      <c r="IW126" s="1">
        <f>IF(Supuestos!$D$3+FF1&lt;100,$CS$9*Supuestos!$C$44,IF(Supuestos!$D$3+FF1=100,$CS$9*Supuestos!$C$44,0))</f>
        <v>0</v>
      </c>
      <c r="IX126" s="1">
        <f>IF(Supuestos!$D$3+FG1&lt;100,$CS$9*Supuestos!$C$44,IF(Supuestos!$D$3+FG1=100,$CS$9*Supuestos!$C$44,0))</f>
        <v>0</v>
      </c>
      <c r="IY126" s="1">
        <f>IF(Supuestos!$D$3+FH1&lt;100,$CS$9*Supuestos!$C$44,IF(Supuestos!$D$3+FH1=100,$CS$9*Supuestos!$C$44,0))</f>
        <v>0</v>
      </c>
      <c r="IZ126" s="1">
        <f>IF(Supuestos!$D$3+FI1&lt;100,$CS$9*Supuestos!$C$44,IF(Supuestos!$D$3+FI1=100,$CS$9*Supuestos!$C$44,0))</f>
        <v>0</v>
      </c>
      <c r="JA126" s="1">
        <f>IF(Supuestos!$D$3+FJ1&lt;100,$CS$9*Supuestos!$C$44,IF(Supuestos!$D$3+FJ1=100,$CS$9*Supuestos!$C$44,0))</f>
        <v>0</v>
      </c>
      <c r="JB126" s="1">
        <f>IF(Supuestos!$D$3+FK1&lt;100,$CS$9*Supuestos!$C$44,IF(Supuestos!$D$3+FK1=100,$CS$9*Supuestos!$C$44,0))</f>
        <v>0</v>
      </c>
      <c r="JC126" s="1">
        <f>IF(Supuestos!$D$3+FL1&lt;100,$CS$9*Supuestos!$C$44,IF(Supuestos!$D$3+FL1=100,$CS$9*Supuestos!$C$44,0))</f>
        <v>0</v>
      </c>
      <c r="JD126" s="1">
        <f>IF(Supuestos!$D$3+FM1&lt;100,$CS$9*Supuestos!$C$44,IF(Supuestos!$D$3+FM1=100,$CS$9*Supuestos!$C$44,0))</f>
        <v>0</v>
      </c>
      <c r="JE126" s="1">
        <f>IF(Supuestos!$D$3+FN1&lt;100,$CS$9*Supuestos!$C$44,IF(Supuestos!$D$3+FN1=100,$CS$9*Supuestos!$C$44,0))</f>
        <v>0</v>
      </c>
      <c r="JF126" s="1">
        <f>IF(Supuestos!$D$3+FO1&lt;100,$CS$9*Supuestos!$C$44,IF(Supuestos!$D$3+FO1=100,$CS$9*Supuestos!$C$44,0))</f>
        <v>0</v>
      </c>
      <c r="JG126" s="1">
        <f>IF(Supuestos!$D$3+FP1&lt;100,$CS$9*Supuestos!$C$44,IF(Supuestos!$D$3+FP1=100,$CS$9*Supuestos!$C$44,0))</f>
        <v>0</v>
      </c>
      <c r="JH126" s="1">
        <f>IF(Supuestos!$D$3+FQ1&lt;100,$CS$9*Supuestos!$C$44,IF(Supuestos!$D$3+FQ1=100,$CS$9*Supuestos!$C$44,0))</f>
        <v>0</v>
      </c>
      <c r="JI126" s="1">
        <f>IF(Supuestos!$D$3+FR1&lt;100,$CS$9*Supuestos!$C$44,IF(Supuestos!$D$3+FR1=100,$CS$9*Supuestos!$C$44,0))</f>
        <v>0</v>
      </c>
      <c r="JJ126" s="1">
        <f>IF(Supuestos!$D$3+FS1&lt;100,$CS$9*Supuestos!$C$44,IF(Supuestos!$D$3+FS1=100,$CS$9*Supuestos!$C$44,0))</f>
        <v>0</v>
      </c>
      <c r="JK126" s="1">
        <f>IF(Supuestos!$D$3+FT1&lt;100,$CS$9*Supuestos!$C$44,IF(Supuestos!$D$3+FT1=100,$CS$9*Supuestos!$C$44,0))</f>
        <v>0</v>
      </c>
      <c r="JL126" s="1">
        <f>IF(Supuestos!$D$3+FU1&lt;100,$CS$9*Supuestos!$C$44,IF(Supuestos!$D$3+FU1=100,$CS$9*Supuestos!$C$44,0))</f>
        <v>0</v>
      </c>
      <c r="JM126" s="1">
        <f>IF(Supuestos!$D$3+FV1&lt;100,$CS$9*Supuestos!$C$44,IF(Supuestos!$D$3+FV1=100,$CS$9*Supuestos!$C$44,0))</f>
        <v>0</v>
      </c>
      <c r="JN126" s="1">
        <f>IF(Supuestos!$D$3+FW1&lt;100,$CS$9*Supuestos!$C$44,IF(Supuestos!$D$3+FW1=100,$CS$9*Supuestos!$C$44,0))</f>
        <v>0</v>
      </c>
      <c r="JO126" s="1">
        <f>IF(Supuestos!$D$3+FX1&lt;100,$CS$9*Supuestos!$C$44,IF(Supuestos!$D$3+FX1=100,$CS$9*Supuestos!$C$44,0))</f>
        <v>0</v>
      </c>
      <c r="JP126" s="1">
        <f>IF(Supuestos!$D$3+FY1&lt;100,$CS$9*Supuestos!$C$44,IF(Supuestos!$D$3+FY1=100,$CS$9*Supuestos!$C$44,0))</f>
        <v>0</v>
      </c>
      <c r="JQ126" s="1">
        <f>IF(Supuestos!$D$3+FZ1&lt;100,$CS$9*Supuestos!$C$44,IF(Supuestos!$D$3+FZ1=100,$CS$9*Supuestos!$C$44,0))</f>
        <v>0</v>
      </c>
      <c r="JR126" s="1">
        <f>IF(Supuestos!$D$3+GA1&lt;100,$CS$9*Supuestos!$C$44,IF(Supuestos!$D$3+GA1=100,$CS$9*Supuestos!$C$44,0))</f>
        <v>0</v>
      </c>
      <c r="JS126" s="1">
        <f>IF(Supuestos!$D$3+GB1&lt;100,$CS$9*Supuestos!$C$44,IF(Supuestos!$D$3+GB1=100,$CS$9*Supuestos!$C$44,0))</f>
        <v>0</v>
      </c>
      <c r="JT126" s="1">
        <f>IF(Supuestos!$D$3+GC1&lt;100,$CS$9*Supuestos!$C$44,IF(Supuestos!$D$3+GC1=100,$CS$9*Supuestos!$C$44,0))</f>
        <v>0</v>
      </c>
      <c r="JU126" s="1">
        <f>IF(Supuestos!$D$3+GD1&lt;100,$CS$9*Supuestos!$C$44,IF(Supuestos!$D$3+GD1=100,$CS$9*Supuestos!$C$44,0))</f>
        <v>0</v>
      </c>
      <c r="JV126" s="1">
        <f>IF(Supuestos!$D$3+GE1&lt;100,$CS$9*Supuestos!$C$44,IF(Supuestos!$D$3+GE1=100,$CS$9*Supuestos!$C$44,0))</f>
        <v>0</v>
      </c>
      <c r="JW126" s="1">
        <f>IF(Supuestos!$D$3+GF1&lt;100,$CS$9*Supuestos!$C$44,IF(Supuestos!$D$3+GF1=100,$CS$9*Supuestos!$C$44,0))</f>
        <v>0</v>
      </c>
      <c r="JX126" s="1">
        <f>IF(Supuestos!$D$3+GG1&lt;100,$CS$9*Supuestos!$C$44,IF(Supuestos!$D$3+GG1=100,$CS$9*Supuestos!$C$44,0))</f>
        <v>0</v>
      </c>
      <c r="JY126" s="1">
        <f>IF(Supuestos!$D$3+GH1&lt;100,$CS$9*Supuestos!$C$44,IF(Supuestos!$D$3+GH1=100,$CS$9*Supuestos!$C$44,0))</f>
        <v>0</v>
      </c>
      <c r="JZ126" s="1">
        <f>IF(Supuestos!$D$3+GI1&lt;100,$CS$9*Supuestos!$C$44,IF(Supuestos!$D$3+GI1=100,$CS$9*Supuestos!$C$44,0))</f>
        <v>0</v>
      </c>
      <c r="KA126" s="1">
        <f>IF(Supuestos!$D$3+GJ1&lt;100,$CS$9*Supuestos!$C$44,IF(Supuestos!$D$3+GJ1=100,$CS$9*Supuestos!$C$44,0))</f>
        <v>0</v>
      </c>
      <c r="KB126" s="1">
        <f>IF(Supuestos!$D$3+GK1&lt;100,$CS$9*Supuestos!$C$44,IF(Supuestos!$D$3+GK1=100,$CS$9*Supuestos!$C$44,0))</f>
        <v>0</v>
      </c>
      <c r="KC126" s="1">
        <f>IF(Supuestos!$D$3+GL1&lt;100,$CS$9*Supuestos!$C$44,IF(Supuestos!$D$3+GL1=100,$CS$9*Supuestos!$C$44,0))</f>
        <v>0</v>
      </c>
      <c r="KD126" s="1">
        <f>IF(Supuestos!$D$3+GM1&lt;100,$CS$9*Supuestos!$C$44,IF(Supuestos!$D$3+GM1=100,$CS$9*Supuestos!$C$44,0))</f>
        <v>0</v>
      </c>
    </row>
    <row r="127" spans="1:294" x14ac:dyDescent="0.35">
      <c r="A127" s="128">
        <v>96</v>
      </c>
      <c r="CS127" s="129"/>
      <c r="CT127" s="1">
        <f>CT$9*Supuestos!$D$3*Supuestos!$C$44</f>
        <v>0</v>
      </c>
      <c r="CU127" s="1">
        <f>IF(Supuestos!$D$3+C1&lt;100,$CT$9*Supuestos!$C$44,IF(Supuestos!$D$3+C1=100,$CT$9*Supuestos!$C$44,0))</f>
        <v>0</v>
      </c>
      <c r="CV127" s="1">
        <f>IF(Supuestos!$D$3+D1&lt;100,$CT$9*Supuestos!$C$44,IF(Supuestos!$D$3+D1=100,$CT$9*Supuestos!$C$44,0))</f>
        <v>0</v>
      </c>
      <c r="CW127" s="1">
        <f>IF(Supuestos!$D$3+E1&lt;100,$CT$9*Supuestos!$C$44,IF(Supuestos!$D$3+E1=100,$CT$9*Supuestos!$C$44,0))</f>
        <v>0</v>
      </c>
      <c r="CX127" s="1">
        <f>IF(Supuestos!$D$3+F1&lt;100,$CT$9*Supuestos!$C$44,IF(Supuestos!$D$3+F1=100,$CT$9*Supuestos!$C$44,0))</f>
        <v>0</v>
      </c>
      <c r="EZ127" s="1">
        <f>IF(Supuestos!$D$3+BH1&lt;100,$CT$9*Supuestos!$C$44,IF(Supuestos!$D$3+BH1=100,$CT$9*Supuestos!$C$44,0))</f>
        <v>0</v>
      </c>
      <c r="FA127" s="1">
        <f>IF(Supuestos!$D$3+BI1&lt;100,$CT$9*Supuestos!$C$44,IF(Supuestos!$D$3+BI1=100,$CT$9*Supuestos!$C$44,0))</f>
        <v>0</v>
      </c>
      <c r="FB127" s="1">
        <f>IF(Supuestos!$D$3+BJ1&lt;100,$CT$9*Supuestos!$C$44,IF(Supuestos!$D$3+BJ1=100,$CT$9*Supuestos!$C$44,0))</f>
        <v>0</v>
      </c>
      <c r="FC127" s="1">
        <f>IF(Supuestos!$D$3+BK1&lt;100,$CT$9*Supuestos!$C$44,IF(Supuestos!$D$3+BK1=100,$CT$9*Supuestos!$C$44,0))</f>
        <v>0</v>
      </c>
      <c r="FD127" s="1">
        <f>IF(Supuestos!$D$3+BL1&lt;100,$CT$9*Supuestos!$C$44,IF(Supuestos!$D$3+BL1=100,$CT$9*Supuestos!$C$44,0))</f>
        <v>0</v>
      </c>
      <c r="FE127" s="1">
        <f>IF(Supuestos!$D$3+BM1&lt;100,$CT$9*Supuestos!$C$44,IF(Supuestos!$D$3+BM1=100,$CT$9*Supuestos!$C$44,0))</f>
        <v>0</v>
      </c>
      <c r="FF127" s="1">
        <f>IF(Supuestos!$D$3+BN1&lt;100,$CT$9*Supuestos!$C$44,IF(Supuestos!$D$3+BN1=100,$CT$9*Supuestos!$C$44,0))</f>
        <v>0</v>
      </c>
      <c r="FG127" s="1">
        <f>IF(Supuestos!$D$3+BO1&lt;100,$CT$9*Supuestos!$C$44,IF(Supuestos!$D$3+BO1=100,$CT$9*Supuestos!$C$44,0))</f>
        <v>0</v>
      </c>
      <c r="FH127" s="1">
        <f>IF(Supuestos!$D$3+BP1&lt;100,$CT$9*Supuestos!$C$44,IF(Supuestos!$D$3+BP1=100,$CT$9*Supuestos!$C$44,0))</f>
        <v>0</v>
      </c>
      <c r="FI127" s="1">
        <f>IF(Supuestos!$D$3+BQ1&lt;100,$CT$9*Supuestos!$C$44,IF(Supuestos!$D$3+BQ1=100,$CT$9*Supuestos!$C$44,0))</f>
        <v>0</v>
      </c>
      <c r="FJ127" s="1">
        <f>IF(Supuestos!$D$3+BR1&lt;100,$CT$9*Supuestos!$C$44,IF(Supuestos!$D$3+BR1=100,$CT$9*Supuestos!$C$44,0))</f>
        <v>0</v>
      </c>
      <c r="FK127" s="1">
        <f>IF(Supuestos!$D$3+BS1&lt;100,$CT$9*Supuestos!$C$44,IF(Supuestos!$D$3+BS1=100,$CT$9*Supuestos!$C$44,0))</f>
        <v>0</v>
      </c>
      <c r="FL127" s="1">
        <f>IF(Supuestos!$D$3+BT1&lt;100,$CT$9*Supuestos!$C$44,IF(Supuestos!$D$3+BT1=100,$CT$9*Supuestos!$C$44,0))</f>
        <v>0</v>
      </c>
      <c r="FM127" s="1">
        <f>IF(Supuestos!$D$3+BU1&lt;100,$CT$9*Supuestos!$C$44,IF(Supuestos!$D$3+BU1=100,$CT$9*Supuestos!$C$44,0))</f>
        <v>0</v>
      </c>
      <c r="FN127" s="1">
        <f>IF(Supuestos!$D$3+BV1&lt;100,$CT$9*Supuestos!$C$44,IF(Supuestos!$D$3+BV1=100,$CT$9*Supuestos!$C$44,0))</f>
        <v>0</v>
      </c>
      <c r="FO127" s="1">
        <f>IF(Supuestos!$D$3+BW1&lt;100,$CT$9*Supuestos!$C$44,IF(Supuestos!$D$3+BW1=100,$CT$9*Supuestos!$C$44,0))</f>
        <v>0</v>
      </c>
      <c r="FP127" s="1">
        <f>IF(Supuestos!$D$3+BX1&lt;100,$CT$9*Supuestos!$C$44,IF(Supuestos!$D$3+BX1=100,$CT$9*Supuestos!$C$44,0))</f>
        <v>0</v>
      </c>
      <c r="FQ127" s="1">
        <f>IF(Supuestos!$D$3+BY1&lt;100,$CT$9*Supuestos!$C$44,IF(Supuestos!$D$3+BY1=100,$CT$9*Supuestos!$C$44,0))</f>
        <v>0</v>
      </c>
      <c r="FR127" s="1">
        <f>IF(Supuestos!$D$3+BZ1&lt;100,$CT$9*Supuestos!$C$44,IF(Supuestos!$D$3+BZ1=100,$CT$9*Supuestos!$C$44,0))</f>
        <v>0</v>
      </c>
      <c r="FS127" s="1">
        <f>IF(Supuestos!$D$3+CA1&lt;100,$CT$9*Supuestos!$C$44,IF(Supuestos!$D$3+CA1=100,$CT$9*Supuestos!$C$44,0))</f>
        <v>0</v>
      </c>
      <c r="FT127" s="1">
        <f>IF(Supuestos!$D$3+CB1&lt;100,$CT$9*Supuestos!$C$44,IF(Supuestos!$D$3+CB1=100,$CT$9*Supuestos!$C$44,0))</f>
        <v>0</v>
      </c>
      <c r="FU127" s="1">
        <f>IF(Supuestos!$D$3+CC1&lt;100,$CT$9*Supuestos!$C$44,IF(Supuestos!$D$3+CC1=100,$CT$9*Supuestos!$C$44,0))</f>
        <v>0</v>
      </c>
      <c r="FV127" s="1">
        <f>IF(Supuestos!$D$3+CD1&lt;100,$CT$9*Supuestos!$C$44,IF(Supuestos!$D$3+CD1=100,$CT$9*Supuestos!$C$44,0))</f>
        <v>0</v>
      </c>
      <c r="FW127" s="1">
        <f>IF(Supuestos!$D$3+CE1&lt;100,$CT$9*Supuestos!$C$44,IF(Supuestos!$D$3+CE1=100,$CT$9*Supuestos!$C$44,0))</f>
        <v>0</v>
      </c>
      <c r="FX127" s="1">
        <f>IF(Supuestos!$D$3+CF1&lt;100,$CT$9*Supuestos!$C$44,IF(Supuestos!$D$3+CF1=100,$CT$9*Supuestos!$C$44,0))</f>
        <v>0</v>
      </c>
      <c r="FY127" s="1">
        <f>IF(Supuestos!$D$3+CG1&lt;100,$CT$9*Supuestos!$C$44,IF(Supuestos!$D$3+CG1=100,$CT$9*Supuestos!$C$44,0))</f>
        <v>0</v>
      </c>
      <c r="FZ127" s="1">
        <f>IF(Supuestos!$D$3+CH1&lt;100,$CT$9*Supuestos!$C$44,IF(Supuestos!$D$3+CH1=100,$CT$9*Supuestos!$C$44,0))</f>
        <v>0</v>
      </c>
      <c r="GA127" s="1">
        <f>IF(Supuestos!$D$3+CI1&lt;100,$CT$9*Supuestos!$C$44,IF(Supuestos!$D$3+CI1=100,$CT$9*Supuestos!$C$44,0))</f>
        <v>0</v>
      </c>
      <c r="GB127" s="1">
        <f>IF(Supuestos!$D$3+CJ1&lt;100,$CT$9*Supuestos!$C$44,IF(Supuestos!$D$3+CJ1=100,$CT$9*Supuestos!$C$44,0))</f>
        <v>0</v>
      </c>
      <c r="GC127" s="1">
        <f>IF(Supuestos!$D$3+CK1&lt;100,$CT$9*Supuestos!$C$44,IF(Supuestos!$D$3+CK1=100,$CT$9*Supuestos!$C$44,0))</f>
        <v>0</v>
      </c>
      <c r="GD127" s="1">
        <f>IF(Supuestos!$D$3+CL1&lt;100,$CT$9*Supuestos!$C$44,IF(Supuestos!$D$3+CL1=100,$CT$9*Supuestos!$C$44,0))</f>
        <v>0</v>
      </c>
      <c r="GE127" s="1">
        <f>IF(Supuestos!$D$3+CM1&lt;100,$CT$9*Supuestos!$C$44,IF(Supuestos!$D$3+CM1=100,$CT$9*Supuestos!$C$44,0))</f>
        <v>0</v>
      </c>
      <c r="GF127" s="1">
        <f>IF(Supuestos!$D$3+CN1&lt;100,$CT$9*Supuestos!$C$44,IF(Supuestos!$D$3+CN1=100,$CT$9*Supuestos!$C$44,0))</f>
        <v>0</v>
      </c>
      <c r="GG127" s="1">
        <f>IF(Supuestos!$D$3+CO1&lt;100,$CT$9*Supuestos!$C$44,IF(Supuestos!$D$3+CO1=100,$CT$9*Supuestos!$C$44,0))</f>
        <v>0</v>
      </c>
      <c r="GH127" s="1">
        <f>IF(Supuestos!$D$3+CP1&lt;100,$CT$9*Supuestos!$C$44,IF(Supuestos!$D$3+CP1=100,$CT$9*Supuestos!$C$44,0))</f>
        <v>0</v>
      </c>
      <c r="GI127" s="1">
        <f>IF(Supuestos!$D$3+CQ1&lt;100,$CT$9*Supuestos!$C$44,IF(Supuestos!$D$3+CQ1=100,$CT$9*Supuestos!$C$44,0))</f>
        <v>0</v>
      </c>
      <c r="GJ127" s="1">
        <f>IF(Supuestos!$D$3+CR1&lt;100,$CT$9*Supuestos!$C$44,IF(Supuestos!$D$3+CR1=100,$CT$9*Supuestos!$C$44,0))</f>
        <v>0</v>
      </c>
      <c r="GK127" s="1">
        <f>IF(Supuestos!$D$3+CS1&lt;100,$CT$9*Supuestos!$C$44,IF(Supuestos!$D$3+CS1=100,$CT$9*Supuestos!$C$44,0))</f>
        <v>0</v>
      </c>
      <c r="GL127" s="1">
        <f>IF(Supuestos!$D$3+CT1&lt;100,$CT$9*Supuestos!$C$44,IF(Supuestos!$D$3+CT1=100,$CT$9*Supuestos!$C$44,0))</f>
        <v>0</v>
      </c>
      <c r="GM127" s="1">
        <f>IF(Supuestos!$D$3+CU1&lt;100,$CT$9*Supuestos!$C$44,IF(Supuestos!$D$3+CU1=100,$CT$9*Supuestos!$C$44,0))</f>
        <v>0</v>
      </c>
      <c r="GN127" s="1">
        <f>IF(Supuestos!$D$3+CV1&lt;100,$CT$9*Supuestos!$C$44,IF(Supuestos!$D$3+CV1=100,$CT$9*Supuestos!$C$44,0))</f>
        <v>0</v>
      </c>
      <c r="GO127" s="1">
        <f>IF(Supuestos!$D$3+CW1&lt;100,$CT$9*Supuestos!$C$44,IF(Supuestos!$D$3+CW1=100,$CT$9*Supuestos!$C$44,0))</f>
        <v>0</v>
      </c>
      <c r="GP127" s="1">
        <f>IF(Supuestos!$D$3+CX1&lt;100,$CT$9*Supuestos!$C$44,IF(Supuestos!$D$3+CX1=100,$CT$9*Supuestos!$C$44,0))</f>
        <v>0</v>
      </c>
      <c r="GQ127" s="1">
        <f>IF(Supuestos!$D$3+CY1&lt;100,$CT$9*Supuestos!$C$44,IF(Supuestos!$D$3+CY1=100,$CT$9*Supuestos!$C$44,0))</f>
        <v>0</v>
      </c>
      <c r="GR127" s="1">
        <f>IF(Supuestos!$D$3+CZ1&lt;100,$CT$9*Supuestos!$C$44,IF(Supuestos!$D$3+CZ1=100,$CT$9*Supuestos!$C$44,0))</f>
        <v>0</v>
      </c>
      <c r="GS127" s="1">
        <f>IF(Supuestos!$D$3+DA1&lt;100,$CT$9*Supuestos!$C$44,IF(Supuestos!$D$3+DA1=100,$CT$9*Supuestos!$C$44,0))</f>
        <v>0</v>
      </c>
      <c r="GT127" s="1">
        <f>IF(Supuestos!$D$3+DB1&lt;100,$CT$9*Supuestos!$C$44,IF(Supuestos!$D$3+DB1=100,$CT$9*Supuestos!$C$44,0))</f>
        <v>0</v>
      </c>
      <c r="GU127" s="1">
        <f>IF(Supuestos!$D$3+DC1&lt;100,$CT$9*Supuestos!$C$44,IF(Supuestos!$D$3+DC1=100,$CT$9*Supuestos!$C$44,0))</f>
        <v>0</v>
      </c>
      <c r="GV127" s="1">
        <f>IF(Supuestos!$D$3+DD1&lt;100,$CT$9*Supuestos!$C$44,IF(Supuestos!$D$3+DD1=100,$CT$9*Supuestos!$C$44,0))</f>
        <v>0</v>
      </c>
      <c r="GW127" s="1">
        <f>IF(Supuestos!$D$3+DE1&lt;100,$CT$9*Supuestos!$C$44,IF(Supuestos!$D$3+DE1=100,$CT$9*Supuestos!$C$44,0))</f>
        <v>0</v>
      </c>
      <c r="GX127" s="1">
        <f>IF(Supuestos!$D$3+DF1&lt;100,$CT$9*Supuestos!$C$44,IF(Supuestos!$D$3+DF1=100,$CT$9*Supuestos!$C$44,0))</f>
        <v>0</v>
      </c>
      <c r="GY127" s="1">
        <f>IF(Supuestos!$D$3+DG1&lt;100,$CT$9*Supuestos!$C$44,IF(Supuestos!$D$3+DG1=100,$CT$9*Supuestos!$C$44,0))</f>
        <v>0</v>
      </c>
      <c r="GZ127" s="1">
        <f>IF(Supuestos!$D$3+DH1&lt;100,$CT$9*Supuestos!$C$44,IF(Supuestos!$D$3+DH1=100,$CT$9*Supuestos!$C$44,0))</f>
        <v>0</v>
      </c>
      <c r="HA127" s="1">
        <f>IF(Supuestos!$D$3+DI1&lt;100,$CT$9*Supuestos!$C$44,IF(Supuestos!$D$3+DI1=100,$CT$9*Supuestos!$C$44,0))</f>
        <v>0</v>
      </c>
      <c r="HB127" s="1">
        <f>IF(Supuestos!$D$3+DJ1&lt;100,$CT$9*Supuestos!$C$44,IF(Supuestos!$D$3+DJ1=100,$CT$9*Supuestos!$C$44,0))</f>
        <v>0</v>
      </c>
      <c r="HC127" s="1">
        <f>IF(Supuestos!$D$3+DK1&lt;100,$CT$9*Supuestos!$C$44,IF(Supuestos!$D$3+DK1=100,$CT$9*Supuestos!$C$44,0))</f>
        <v>0</v>
      </c>
      <c r="HD127" s="1">
        <f>IF(Supuestos!$D$3+DL1&lt;100,$CT$9*Supuestos!$C$44,IF(Supuestos!$D$3+DL1=100,$CT$9*Supuestos!$C$44,0))</f>
        <v>0</v>
      </c>
      <c r="HE127" s="1">
        <f>IF(Supuestos!$D$3+DM1&lt;100,$CT$9*Supuestos!$C$44,IF(Supuestos!$D$3+DM1=100,$CT$9*Supuestos!$C$44,0))</f>
        <v>0</v>
      </c>
      <c r="HF127" s="1">
        <f>IF(Supuestos!$D$3+DN1&lt;100,$CT$9*Supuestos!$C$44,IF(Supuestos!$D$3+DN1=100,$CT$9*Supuestos!$C$44,0))</f>
        <v>0</v>
      </c>
      <c r="HG127" s="1">
        <f>IF(Supuestos!$D$3+DO1&lt;100,$CT$9*Supuestos!$C$44,IF(Supuestos!$D$3+DO1=100,$CT$9*Supuestos!$C$44,0))</f>
        <v>0</v>
      </c>
      <c r="HH127" s="1">
        <f>IF(Supuestos!$D$3+DP1&lt;100,$CT$9*Supuestos!$C$44,IF(Supuestos!$D$3+DP1=100,$CT$9*Supuestos!$C$44,0))</f>
        <v>0</v>
      </c>
      <c r="HI127" s="1">
        <f>IF(Supuestos!$D$3+DQ1&lt;100,$CT$9*Supuestos!$C$44,IF(Supuestos!$D$3+DQ1=100,$CT$9*Supuestos!$C$44,0))</f>
        <v>0</v>
      </c>
      <c r="HJ127" s="1">
        <f>IF(Supuestos!$D$3+DR1&lt;100,$CT$9*Supuestos!$C$44,IF(Supuestos!$D$3+DR1=100,$CT$9*Supuestos!$C$44,0))</f>
        <v>0</v>
      </c>
      <c r="HK127" s="1">
        <f>IF(Supuestos!$D$3+DS1&lt;100,$CT$9*Supuestos!$C$44,IF(Supuestos!$D$3+DS1=100,$CT$9*Supuestos!$C$44,0))</f>
        <v>0</v>
      </c>
      <c r="HL127" s="1">
        <f>IF(Supuestos!$D$3+DT1&lt;100,$CT$9*Supuestos!$C$44,IF(Supuestos!$D$3+DT1=100,$CT$9*Supuestos!$C$44,0))</f>
        <v>0</v>
      </c>
      <c r="HM127" s="1">
        <f>IF(Supuestos!$D$3+DU1&lt;100,$CT$9*Supuestos!$C$44,IF(Supuestos!$D$3+DU1=100,$CT$9*Supuestos!$C$44,0))</f>
        <v>0</v>
      </c>
      <c r="HN127" s="1">
        <f>IF(Supuestos!$D$3+DV1&lt;100,$CT$9*Supuestos!$C$44,IF(Supuestos!$D$3+DV1=100,$CT$9*Supuestos!$C$44,0))</f>
        <v>0</v>
      </c>
      <c r="HO127" s="1">
        <f>IF(Supuestos!$D$3+DW1&lt;100,$CT$9*Supuestos!$C$44,IF(Supuestos!$D$3+DW1=100,$CT$9*Supuestos!$C$44,0))</f>
        <v>0</v>
      </c>
      <c r="HP127" s="1">
        <f>IF(Supuestos!$D$3+DX1&lt;100,$CT$9*Supuestos!$C$44,IF(Supuestos!$D$3+DX1=100,$CT$9*Supuestos!$C$44,0))</f>
        <v>0</v>
      </c>
      <c r="HQ127" s="1">
        <f>IF(Supuestos!$D$3+DY1&lt;100,$CT$9*Supuestos!$C$44,IF(Supuestos!$D$3+DY1=100,$CT$9*Supuestos!$C$44,0))</f>
        <v>0</v>
      </c>
      <c r="HR127" s="1">
        <f>IF(Supuestos!$D$3+DZ1&lt;100,$CT$9*Supuestos!$C$44,IF(Supuestos!$D$3+DZ1=100,$CT$9*Supuestos!$C$44,0))</f>
        <v>0</v>
      </c>
      <c r="HS127" s="1">
        <f>IF(Supuestos!$D$3+EA1&lt;100,$CT$9*Supuestos!$C$44,IF(Supuestos!$D$3+EA1=100,$CT$9*Supuestos!$C$44,0))</f>
        <v>0</v>
      </c>
      <c r="HT127" s="1">
        <f>IF(Supuestos!$D$3+EB1&lt;100,$CT$9*Supuestos!$C$44,IF(Supuestos!$D$3+EB1=100,$CT$9*Supuestos!$C$44,0))</f>
        <v>0</v>
      </c>
      <c r="HU127" s="1">
        <f>IF(Supuestos!$D$3+EC1&lt;100,$CT$9*Supuestos!$C$44,IF(Supuestos!$D$3+EC1=100,$CT$9*Supuestos!$C$44,0))</f>
        <v>0</v>
      </c>
      <c r="HV127" s="1">
        <f>IF(Supuestos!$D$3+ED1&lt;100,$CT$9*Supuestos!$C$44,IF(Supuestos!$D$3+ED1=100,$CT$9*Supuestos!$C$44,0))</f>
        <v>0</v>
      </c>
      <c r="HW127" s="1">
        <f>IF(Supuestos!$D$3+EE1&lt;100,$CT$9*Supuestos!$C$44,IF(Supuestos!$D$3+EE1=100,$CT$9*Supuestos!$C$44,0))</f>
        <v>0</v>
      </c>
      <c r="HX127" s="1">
        <f>IF(Supuestos!$D$3+EF1&lt;100,$CT$9*Supuestos!$C$44,IF(Supuestos!$D$3+EF1=100,$CT$9*Supuestos!$C$44,0))</f>
        <v>0</v>
      </c>
      <c r="HY127" s="1">
        <f>IF(Supuestos!$D$3+EG1&lt;100,$CT$9*Supuestos!$C$44,IF(Supuestos!$D$3+EG1=100,$CT$9*Supuestos!$C$44,0))</f>
        <v>0</v>
      </c>
      <c r="HZ127" s="1">
        <f>IF(Supuestos!$D$3+EH1&lt;100,$CT$9*Supuestos!$C$44,IF(Supuestos!$D$3+EH1=100,$CT$9*Supuestos!$C$44,0))</f>
        <v>0</v>
      </c>
      <c r="IA127" s="1">
        <f>IF(Supuestos!$D$3+EI1&lt;100,$CT$9*Supuestos!$C$44,IF(Supuestos!$D$3+EI1=100,$CT$9*Supuestos!$C$44,0))</f>
        <v>0</v>
      </c>
      <c r="IB127" s="1">
        <f>IF(Supuestos!$D$3+EJ1&lt;100,$CT$9*Supuestos!$C$44,IF(Supuestos!$D$3+EJ1=100,$CT$9*Supuestos!$C$44,0))</f>
        <v>0</v>
      </c>
      <c r="IC127" s="1">
        <f>IF(Supuestos!$D$3+EK1&lt;100,$CT$9*Supuestos!$C$44,IF(Supuestos!$D$3+EK1=100,$CT$9*Supuestos!$C$44,0))</f>
        <v>0</v>
      </c>
      <c r="ID127" s="1">
        <f>IF(Supuestos!$D$3+EL1&lt;100,$CT$9*Supuestos!$C$44,IF(Supuestos!$D$3+EL1=100,$CT$9*Supuestos!$C$44,0))</f>
        <v>0</v>
      </c>
      <c r="IE127" s="1">
        <f>IF(Supuestos!$D$3+EM1&lt;100,$CT$9*Supuestos!$C$44,IF(Supuestos!$D$3+EM1=100,$CT$9*Supuestos!$C$44,0))</f>
        <v>0</v>
      </c>
      <c r="IF127" s="1">
        <f>IF(Supuestos!$D$3+EN1&lt;100,$CT$9*Supuestos!$C$44,IF(Supuestos!$D$3+EN1=100,$CT$9*Supuestos!$C$44,0))</f>
        <v>0</v>
      </c>
      <c r="IG127" s="1">
        <f>IF(Supuestos!$D$3+EO1&lt;100,$CT$9*Supuestos!$C$44,IF(Supuestos!$D$3+EO1=100,$CT$9*Supuestos!$C$44,0))</f>
        <v>0</v>
      </c>
      <c r="IH127" s="1">
        <f>IF(Supuestos!$D$3+EP1&lt;100,$CT$9*Supuestos!$C$44,IF(Supuestos!$D$3+EP1=100,$CT$9*Supuestos!$C$44,0))</f>
        <v>0</v>
      </c>
      <c r="II127" s="1">
        <f>IF(Supuestos!$D$3+EQ1&lt;100,$CT$9*Supuestos!$C$44,IF(Supuestos!$D$3+EQ1=100,$CT$9*Supuestos!$C$44,0))</f>
        <v>0</v>
      </c>
      <c r="IJ127" s="1">
        <f>IF(Supuestos!$D$3+ER1&lt;100,$CT$9*Supuestos!$C$44,IF(Supuestos!$D$3+ER1=100,$CT$9*Supuestos!$C$44,0))</f>
        <v>0</v>
      </c>
      <c r="IK127" s="1">
        <f>IF(Supuestos!$D$3+ES1&lt;100,$CT$9*Supuestos!$C$44,IF(Supuestos!$D$3+ES1=100,$CT$9*Supuestos!$C$44,0))</f>
        <v>0</v>
      </c>
      <c r="IL127" s="1">
        <f>IF(Supuestos!$D$3+ET1&lt;100,$CT$9*Supuestos!$C$44,IF(Supuestos!$D$3+ET1=100,$CT$9*Supuestos!$C$44,0))</f>
        <v>0</v>
      </c>
      <c r="IM127" s="1">
        <f>IF(Supuestos!$D$3+EU1&lt;100,$CT$9*Supuestos!$C$44,IF(Supuestos!$D$3+EU1=100,$CT$9*Supuestos!$C$44,0))</f>
        <v>0</v>
      </c>
      <c r="IN127" s="1">
        <f>IF(Supuestos!$D$3+EV1&lt;100,$CT$9*Supuestos!$C$44,IF(Supuestos!$D$3+EV1=100,$CT$9*Supuestos!$C$44,0))</f>
        <v>0</v>
      </c>
      <c r="IO127" s="1">
        <f>IF(Supuestos!$D$3+EW1&lt;100,$CT$9*Supuestos!$C$44,IF(Supuestos!$D$3+EW1=100,$CT$9*Supuestos!$C$44,0))</f>
        <v>0</v>
      </c>
      <c r="IP127" s="1">
        <f>IF(Supuestos!$D$3+EX1&lt;100,$CT$9*Supuestos!$C$44,IF(Supuestos!$D$3+EX1=100,$CT$9*Supuestos!$C$44,0))</f>
        <v>0</v>
      </c>
      <c r="IQ127" s="1">
        <f>IF(Supuestos!$D$3+EY1&lt;100,$CT$9*Supuestos!$C$44,IF(Supuestos!$D$3+EY1=100,$CT$9*Supuestos!$C$44,0))</f>
        <v>0</v>
      </c>
      <c r="IR127" s="1">
        <f>IF(Supuestos!$D$3+EZ1&lt;100,$CT$9*Supuestos!$C$44,IF(Supuestos!$D$3+EZ1=100,$CT$9*Supuestos!$C$44,0))</f>
        <v>0</v>
      </c>
      <c r="IS127" s="1">
        <f>IF(Supuestos!$D$3+FA1&lt;100,$CT$9*Supuestos!$C$44,IF(Supuestos!$D$3+FA1=100,$CT$9*Supuestos!$C$44,0))</f>
        <v>0</v>
      </c>
      <c r="IT127" s="1">
        <f>IF(Supuestos!$D$3+FB1&lt;100,$CT$9*Supuestos!$C$44,IF(Supuestos!$D$3+FB1=100,$CT$9*Supuestos!$C$44,0))</f>
        <v>0</v>
      </c>
      <c r="IU127" s="1">
        <f>IF(Supuestos!$D$3+FC1&lt;100,$CT$9*Supuestos!$C$44,IF(Supuestos!$D$3+FC1=100,$CT$9*Supuestos!$C$44,0))</f>
        <v>0</v>
      </c>
      <c r="IV127" s="1">
        <f>IF(Supuestos!$D$3+FD1&lt;100,$CT$9*Supuestos!$C$44,IF(Supuestos!$D$3+FD1=100,$CT$9*Supuestos!$C$44,0))</f>
        <v>0</v>
      </c>
      <c r="IW127" s="1">
        <f>IF(Supuestos!$D$3+FE1&lt;100,$CT$9*Supuestos!$C$44,IF(Supuestos!$D$3+FE1=100,$CT$9*Supuestos!$C$44,0))</f>
        <v>0</v>
      </c>
      <c r="IX127" s="1">
        <f>IF(Supuestos!$D$3+FF1&lt;100,$CT$9*Supuestos!$C$44,IF(Supuestos!$D$3+FF1=100,$CT$9*Supuestos!$C$44,0))</f>
        <v>0</v>
      </c>
      <c r="IY127" s="1">
        <f>IF(Supuestos!$D$3+FG1&lt;100,$CT$9*Supuestos!$C$44,IF(Supuestos!$D$3+FG1=100,$CT$9*Supuestos!$C$44,0))</f>
        <v>0</v>
      </c>
      <c r="IZ127" s="1">
        <f>IF(Supuestos!$D$3+FH1&lt;100,$CT$9*Supuestos!$C$44,IF(Supuestos!$D$3+FH1=100,$CT$9*Supuestos!$C$44,0))</f>
        <v>0</v>
      </c>
      <c r="JA127" s="1">
        <f>IF(Supuestos!$D$3+FI1&lt;100,$CT$9*Supuestos!$C$44,IF(Supuestos!$D$3+FI1=100,$CT$9*Supuestos!$C$44,0))</f>
        <v>0</v>
      </c>
      <c r="JB127" s="1">
        <f>IF(Supuestos!$D$3+FJ1&lt;100,$CT$9*Supuestos!$C$44,IF(Supuestos!$D$3+FJ1=100,$CT$9*Supuestos!$C$44,0))</f>
        <v>0</v>
      </c>
      <c r="JC127" s="1">
        <f>IF(Supuestos!$D$3+FK1&lt;100,$CT$9*Supuestos!$C$44,IF(Supuestos!$D$3+FK1=100,$CT$9*Supuestos!$C$44,0))</f>
        <v>0</v>
      </c>
      <c r="JD127" s="1">
        <f>IF(Supuestos!$D$3+FL1&lt;100,$CT$9*Supuestos!$C$44,IF(Supuestos!$D$3+FL1=100,$CT$9*Supuestos!$C$44,0))</f>
        <v>0</v>
      </c>
      <c r="JE127" s="1">
        <f>IF(Supuestos!$D$3+FM1&lt;100,$CT$9*Supuestos!$C$44,IF(Supuestos!$D$3+FM1=100,$CT$9*Supuestos!$C$44,0))</f>
        <v>0</v>
      </c>
      <c r="JF127" s="1">
        <f>IF(Supuestos!$D$3+FN1&lt;100,$CT$9*Supuestos!$C$44,IF(Supuestos!$D$3+FN1=100,$CT$9*Supuestos!$C$44,0))</f>
        <v>0</v>
      </c>
      <c r="JG127" s="1">
        <f>IF(Supuestos!$D$3+FO1&lt;100,$CT$9*Supuestos!$C$44,IF(Supuestos!$D$3+FO1=100,$CT$9*Supuestos!$C$44,0))</f>
        <v>0</v>
      </c>
      <c r="JH127" s="1">
        <f>IF(Supuestos!$D$3+FP1&lt;100,$CT$9*Supuestos!$C$44,IF(Supuestos!$D$3+FP1=100,$CT$9*Supuestos!$C$44,0))</f>
        <v>0</v>
      </c>
      <c r="JI127" s="1">
        <f>IF(Supuestos!$D$3+FQ1&lt;100,$CT$9*Supuestos!$C$44,IF(Supuestos!$D$3+FQ1=100,$CT$9*Supuestos!$C$44,0))</f>
        <v>0</v>
      </c>
      <c r="JJ127" s="1">
        <f>IF(Supuestos!$D$3+FR1&lt;100,$CT$9*Supuestos!$C$44,IF(Supuestos!$D$3+FR1=100,$CT$9*Supuestos!$C$44,0))</f>
        <v>0</v>
      </c>
      <c r="JK127" s="1">
        <f>IF(Supuestos!$D$3+FS1&lt;100,$CT$9*Supuestos!$C$44,IF(Supuestos!$D$3+FS1=100,$CT$9*Supuestos!$C$44,0))</f>
        <v>0</v>
      </c>
      <c r="JL127" s="1">
        <f>IF(Supuestos!$D$3+FT1&lt;100,$CT$9*Supuestos!$C$44,IF(Supuestos!$D$3+FT1=100,$CT$9*Supuestos!$C$44,0))</f>
        <v>0</v>
      </c>
      <c r="JM127" s="1">
        <f>IF(Supuestos!$D$3+FU1&lt;100,$CT$9*Supuestos!$C$44,IF(Supuestos!$D$3+FU1=100,$CT$9*Supuestos!$C$44,0))</f>
        <v>0</v>
      </c>
      <c r="JN127" s="1">
        <f>IF(Supuestos!$D$3+FV1&lt;100,$CT$9*Supuestos!$C$44,IF(Supuestos!$D$3+FV1=100,$CT$9*Supuestos!$C$44,0))</f>
        <v>0</v>
      </c>
      <c r="JO127" s="1">
        <f>IF(Supuestos!$D$3+FW1&lt;100,$CT$9*Supuestos!$C$44,IF(Supuestos!$D$3+FW1=100,$CT$9*Supuestos!$C$44,0))</f>
        <v>0</v>
      </c>
      <c r="JP127" s="1">
        <f>IF(Supuestos!$D$3+FX1&lt;100,$CT$9*Supuestos!$C$44,IF(Supuestos!$D$3+FX1=100,$CT$9*Supuestos!$C$44,0))</f>
        <v>0</v>
      </c>
      <c r="JQ127" s="1">
        <f>IF(Supuestos!$D$3+FY1&lt;100,$CT$9*Supuestos!$C$44,IF(Supuestos!$D$3+FY1=100,$CT$9*Supuestos!$C$44,0))</f>
        <v>0</v>
      </c>
      <c r="JR127" s="1">
        <f>IF(Supuestos!$D$3+FZ1&lt;100,$CT$9*Supuestos!$C$44,IF(Supuestos!$D$3+FZ1=100,$CT$9*Supuestos!$C$44,0))</f>
        <v>0</v>
      </c>
      <c r="JS127" s="1">
        <f>IF(Supuestos!$D$3+GA1&lt;100,$CT$9*Supuestos!$C$44,IF(Supuestos!$D$3+GA1=100,$CT$9*Supuestos!$C$44,0))</f>
        <v>0</v>
      </c>
      <c r="JT127" s="1">
        <f>IF(Supuestos!$D$3+GB1&lt;100,$CT$9*Supuestos!$C$44,IF(Supuestos!$D$3+GB1=100,$CT$9*Supuestos!$C$44,0))</f>
        <v>0</v>
      </c>
      <c r="JU127" s="1">
        <f>IF(Supuestos!$D$3+GC1&lt;100,$CT$9*Supuestos!$C$44,IF(Supuestos!$D$3+GC1=100,$CT$9*Supuestos!$C$44,0))</f>
        <v>0</v>
      </c>
      <c r="JV127" s="1">
        <f>IF(Supuestos!$D$3+GD1&lt;100,$CT$9*Supuestos!$C$44,IF(Supuestos!$D$3+GD1=100,$CT$9*Supuestos!$C$44,0))</f>
        <v>0</v>
      </c>
      <c r="JW127" s="1">
        <f>IF(Supuestos!$D$3+GE1&lt;100,$CT$9*Supuestos!$C$44,IF(Supuestos!$D$3+GE1=100,$CT$9*Supuestos!$C$44,0))</f>
        <v>0</v>
      </c>
      <c r="JX127" s="1">
        <f>IF(Supuestos!$D$3+GF1&lt;100,$CT$9*Supuestos!$C$44,IF(Supuestos!$D$3+GF1=100,$CT$9*Supuestos!$C$44,0))</f>
        <v>0</v>
      </c>
      <c r="JY127" s="1">
        <f>IF(Supuestos!$D$3+GG1&lt;100,$CT$9*Supuestos!$C$44,IF(Supuestos!$D$3+GG1=100,$CT$9*Supuestos!$C$44,0))</f>
        <v>0</v>
      </c>
      <c r="JZ127" s="1">
        <f>IF(Supuestos!$D$3+GH1&lt;100,$CT$9*Supuestos!$C$44,IF(Supuestos!$D$3+GH1=100,$CT$9*Supuestos!$C$44,0))</f>
        <v>0</v>
      </c>
      <c r="KA127" s="1">
        <f>IF(Supuestos!$D$3+GI1&lt;100,$CT$9*Supuestos!$C$44,IF(Supuestos!$D$3+GI1=100,$CT$9*Supuestos!$C$44,0))</f>
        <v>0</v>
      </c>
      <c r="KB127" s="1">
        <f>IF(Supuestos!$D$3+GJ1&lt;100,$CT$9*Supuestos!$C$44,IF(Supuestos!$D$3+GJ1=100,$CT$9*Supuestos!$C$44,0))</f>
        <v>0</v>
      </c>
      <c r="KC127" s="1">
        <f>IF(Supuestos!$D$3+GK1&lt;100,$CT$9*Supuestos!$C$44,IF(Supuestos!$D$3+GK1=100,$CT$9*Supuestos!$C$44,0))</f>
        <v>0</v>
      </c>
      <c r="KD127" s="1">
        <f>IF(Supuestos!$D$3+GL1&lt;100,$CT$9*Supuestos!$C$44,IF(Supuestos!$D$3+GL1=100,$CT$9*Supuestos!$C$44,0))</f>
        <v>0</v>
      </c>
      <c r="KE127" s="1">
        <f>IF(Supuestos!$D$3+GM1&lt;100,$CT$9*Supuestos!$C$44,IF(Supuestos!$D$3+GM1=100,$CT$9*Supuestos!$C$44,0))</f>
        <v>0</v>
      </c>
      <c r="KF127" s="1">
        <f>IF(Supuestos!$D$3+GN1&lt;100,$CT$9*Supuestos!$C$44,IF(Supuestos!$D$3+GN1=100,$CT$9*Supuestos!$C$44,0))</f>
        <v>0</v>
      </c>
    </row>
    <row r="128" spans="1:294" x14ac:dyDescent="0.35">
      <c r="A128" s="128">
        <v>97</v>
      </c>
      <c r="CT128" s="129"/>
      <c r="CU128" s="1">
        <f>CU$9*Supuestos!$D$3*Supuestos!$C$44</f>
        <v>0</v>
      </c>
      <c r="CV128" s="1">
        <f>IF(Supuestos!$D$3+C1&lt;100,$CU$9*Supuestos!$C$44,IF(Supuestos!$D$3+C1=100,$CU$9*Supuestos!$C$44,0))</f>
        <v>0</v>
      </c>
      <c r="CW128" s="1">
        <f>IF(Supuestos!$D$3+D1&lt;100,$CU$9*Supuestos!$C$44,IF(Supuestos!$D$3+D1=100,$CU$9*Supuestos!$C$44,0))</f>
        <v>0</v>
      </c>
      <c r="CX128" s="1">
        <f>IF(Supuestos!$D$3+E1&lt;100,$CU$9*Supuestos!$C$44,IF(Supuestos!$D$3+E1=100,$CU$9*Supuestos!$C$44,0))</f>
        <v>0</v>
      </c>
      <c r="EZ128" s="1">
        <f>IF(Supuestos!$D$3+BG1&lt;100,$CU$9*Supuestos!$C$44,IF(Supuestos!$D$3+BG1=100,$CU$9*Supuestos!$C$44,0))</f>
        <v>0</v>
      </c>
      <c r="FA128" s="1">
        <f>IF(Supuestos!$D$3+BH1&lt;100,$CU$9*Supuestos!$C$44,IF(Supuestos!$D$3+BH1=100,$CU$9*Supuestos!$C$44,0))</f>
        <v>0</v>
      </c>
      <c r="FB128" s="1">
        <f>IF(Supuestos!$D$3+BI1&lt;100,$CU$9*Supuestos!$C$44,IF(Supuestos!$D$3+BI1=100,$CU$9*Supuestos!$C$44,0))</f>
        <v>0</v>
      </c>
      <c r="FC128" s="1">
        <f>IF(Supuestos!$D$3+BJ1&lt;100,$CU$9*Supuestos!$C$44,IF(Supuestos!$D$3+BJ1=100,$CU$9*Supuestos!$C$44,0))</f>
        <v>0</v>
      </c>
      <c r="FD128" s="1">
        <f>IF(Supuestos!$D$3+BK1&lt;100,$CU$9*Supuestos!$C$44,IF(Supuestos!$D$3+BK1=100,$CU$9*Supuestos!$C$44,0))</f>
        <v>0</v>
      </c>
      <c r="FE128" s="1">
        <f>IF(Supuestos!$D$3+BL1&lt;100,$CU$9*Supuestos!$C$44,IF(Supuestos!$D$3+BL1=100,$CU$9*Supuestos!$C$44,0))</f>
        <v>0</v>
      </c>
      <c r="FF128" s="1">
        <f>IF(Supuestos!$D$3+BM1&lt;100,$CU$9*Supuestos!$C$44,IF(Supuestos!$D$3+BM1=100,$CU$9*Supuestos!$C$44,0))</f>
        <v>0</v>
      </c>
      <c r="FG128" s="1">
        <f>IF(Supuestos!$D$3+BN1&lt;100,$CU$9*Supuestos!$C$44,IF(Supuestos!$D$3+BN1=100,$CU$9*Supuestos!$C$44,0))</f>
        <v>0</v>
      </c>
      <c r="FH128" s="1">
        <f>IF(Supuestos!$D$3+BO1&lt;100,$CU$9*Supuestos!$C$44,IF(Supuestos!$D$3+BO1=100,$CU$9*Supuestos!$C$44,0))</f>
        <v>0</v>
      </c>
      <c r="FI128" s="1">
        <f>IF(Supuestos!$D$3+BP1&lt;100,$CU$9*Supuestos!$C$44,IF(Supuestos!$D$3+BP1=100,$CU$9*Supuestos!$C$44,0))</f>
        <v>0</v>
      </c>
      <c r="FJ128" s="1">
        <f>IF(Supuestos!$D$3+BQ1&lt;100,$CU$9*Supuestos!$C$44,IF(Supuestos!$D$3+BQ1=100,$CU$9*Supuestos!$C$44,0))</f>
        <v>0</v>
      </c>
      <c r="FK128" s="1">
        <f>IF(Supuestos!$D$3+BR1&lt;100,$CU$9*Supuestos!$C$44,IF(Supuestos!$D$3+BR1=100,$CU$9*Supuestos!$C$44,0))</f>
        <v>0</v>
      </c>
      <c r="FL128" s="1">
        <f>IF(Supuestos!$D$3+BS1&lt;100,$CU$9*Supuestos!$C$44,IF(Supuestos!$D$3+BS1=100,$CU$9*Supuestos!$C$44,0))</f>
        <v>0</v>
      </c>
      <c r="FM128" s="1">
        <f>IF(Supuestos!$D$3+BT1&lt;100,$CU$9*Supuestos!$C$44,IF(Supuestos!$D$3+BT1=100,$CU$9*Supuestos!$C$44,0))</f>
        <v>0</v>
      </c>
      <c r="FN128" s="1">
        <f>IF(Supuestos!$D$3+BU1&lt;100,$CU$9*Supuestos!$C$44,IF(Supuestos!$D$3+BU1=100,$CU$9*Supuestos!$C$44,0))</f>
        <v>0</v>
      </c>
      <c r="FO128" s="1">
        <f>IF(Supuestos!$D$3+BV1&lt;100,$CU$9*Supuestos!$C$44,IF(Supuestos!$D$3+BV1=100,$CU$9*Supuestos!$C$44,0))</f>
        <v>0</v>
      </c>
      <c r="FP128" s="1">
        <f>IF(Supuestos!$D$3+BW1&lt;100,$CU$9*Supuestos!$C$44,IF(Supuestos!$D$3+BW1=100,$CU$9*Supuestos!$C$44,0))</f>
        <v>0</v>
      </c>
      <c r="FQ128" s="1">
        <f>IF(Supuestos!$D$3+BX1&lt;100,$CU$9*Supuestos!$C$44,IF(Supuestos!$D$3+BX1=100,$CU$9*Supuestos!$C$44,0))</f>
        <v>0</v>
      </c>
      <c r="FR128" s="1">
        <f>IF(Supuestos!$D$3+BY1&lt;100,$CU$9*Supuestos!$C$44,IF(Supuestos!$D$3+BY1=100,$CU$9*Supuestos!$C$44,0))</f>
        <v>0</v>
      </c>
      <c r="FS128" s="1">
        <f>IF(Supuestos!$D$3+BZ1&lt;100,$CU$9*Supuestos!$C$44,IF(Supuestos!$D$3+BZ1=100,$CU$9*Supuestos!$C$44,0))</f>
        <v>0</v>
      </c>
      <c r="FT128" s="1">
        <f>IF(Supuestos!$D$3+CA1&lt;100,$CU$9*Supuestos!$C$44,IF(Supuestos!$D$3+CA1=100,$CU$9*Supuestos!$C$44,0))</f>
        <v>0</v>
      </c>
      <c r="FU128" s="1">
        <f>IF(Supuestos!$D$3+CB1&lt;100,$CU$9*Supuestos!$C$44,IF(Supuestos!$D$3+CB1=100,$CU$9*Supuestos!$C$44,0))</f>
        <v>0</v>
      </c>
      <c r="FV128" s="1">
        <f>IF(Supuestos!$D$3+CC1&lt;100,$CU$9*Supuestos!$C$44,IF(Supuestos!$D$3+CC1=100,$CU$9*Supuestos!$C$44,0))</f>
        <v>0</v>
      </c>
      <c r="FW128" s="1">
        <f>IF(Supuestos!$D$3+CD1&lt;100,$CU$9*Supuestos!$C$44,IF(Supuestos!$D$3+CD1=100,$CU$9*Supuestos!$C$44,0))</f>
        <v>0</v>
      </c>
      <c r="FX128" s="1">
        <f>IF(Supuestos!$D$3+CE1&lt;100,$CU$9*Supuestos!$C$44,IF(Supuestos!$D$3+CE1=100,$CU$9*Supuestos!$C$44,0))</f>
        <v>0</v>
      </c>
      <c r="FY128" s="1">
        <f>IF(Supuestos!$D$3+CF1&lt;100,$CU$9*Supuestos!$C$44,IF(Supuestos!$D$3+CF1=100,$CU$9*Supuestos!$C$44,0))</f>
        <v>0</v>
      </c>
      <c r="FZ128" s="1">
        <f>IF(Supuestos!$D$3+CG1&lt;100,$CU$9*Supuestos!$C$44,IF(Supuestos!$D$3+CG1=100,$CU$9*Supuestos!$C$44,0))</f>
        <v>0</v>
      </c>
      <c r="GA128" s="1">
        <f>IF(Supuestos!$D$3+CH1&lt;100,$CU$9*Supuestos!$C$44,IF(Supuestos!$D$3+CH1=100,$CU$9*Supuestos!$C$44,0))</f>
        <v>0</v>
      </c>
      <c r="GB128" s="1">
        <f>IF(Supuestos!$D$3+CI1&lt;100,$CU$9*Supuestos!$C$44,IF(Supuestos!$D$3+CI1=100,$CU$9*Supuestos!$C$44,0))</f>
        <v>0</v>
      </c>
      <c r="GC128" s="1">
        <f>IF(Supuestos!$D$3+CJ1&lt;100,$CU$9*Supuestos!$C$44,IF(Supuestos!$D$3+CJ1=100,$CU$9*Supuestos!$C$44,0))</f>
        <v>0</v>
      </c>
      <c r="GD128" s="1">
        <f>IF(Supuestos!$D$3+CK1&lt;100,$CU$9*Supuestos!$C$44,IF(Supuestos!$D$3+CK1=100,$CU$9*Supuestos!$C$44,0))</f>
        <v>0</v>
      </c>
      <c r="GE128" s="1">
        <f>IF(Supuestos!$D$3+CL1&lt;100,$CU$9*Supuestos!$C$44,IF(Supuestos!$D$3+CL1=100,$CU$9*Supuestos!$C$44,0))</f>
        <v>0</v>
      </c>
      <c r="GF128" s="1">
        <f>IF(Supuestos!$D$3+CM1&lt;100,$CU$9*Supuestos!$C$44,IF(Supuestos!$D$3+CM1=100,$CU$9*Supuestos!$C$44,0))</f>
        <v>0</v>
      </c>
      <c r="GG128" s="1">
        <f>IF(Supuestos!$D$3+CN1&lt;100,$CU$9*Supuestos!$C$44,IF(Supuestos!$D$3+CN1=100,$CU$9*Supuestos!$C$44,0))</f>
        <v>0</v>
      </c>
      <c r="GH128" s="1">
        <f>IF(Supuestos!$D$3+CO1&lt;100,$CU$9*Supuestos!$C$44,IF(Supuestos!$D$3+CO1=100,$CU$9*Supuestos!$C$44,0))</f>
        <v>0</v>
      </c>
      <c r="GI128" s="1">
        <f>IF(Supuestos!$D$3+CP1&lt;100,$CU$9*Supuestos!$C$44,IF(Supuestos!$D$3+CP1=100,$CU$9*Supuestos!$C$44,0))</f>
        <v>0</v>
      </c>
      <c r="GJ128" s="1">
        <f>IF(Supuestos!$D$3+CQ1&lt;100,$CU$9*Supuestos!$C$44,IF(Supuestos!$D$3+CQ1=100,$CU$9*Supuestos!$C$44,0))</f>
        <v>0</v>
      </c>
      <c r="GK128" s="1">
        <f>IF(Supuestos!$D$3+CR1&lt;100,$CU$9*Supuestos!$C$44,IF(Supuestos!$D$3+CR1=100,$CU$9*Supuestos!$C$44,0))</f>
        <v>0</v>
      </c>
      <c r="GL128" s="1">
        <f>IF(Supuestos!$D$3+CS1&lt;100,$CU$9*Supuestos!$C$44,IF(Supuestos!$D$3+CS1=100,$CU$9*Supuestos!$C$44,0))</f>
        <v>0</v>
      </c>
      <c r="GM128" s="1">
        <f>IF(Supuestos!$D$3+CT1&lt;100,$CU$9*Supuestos!$C$44,IF(Supuestos!$D$3+CT1=100,$CU$9*Supuestos!$C$44,0))</f>
        <v>0</v>
      </c>
      <c r="GN128" s="1">
        <f>IF(Supuestos!$D$3+CU1&lt;100,$CU$9*Supuestos!$C$44,IF(Supuestos!$D$3+CU1=100,$CU$9*Supuestos!$C$44,0))</f>
        <v>0</v>
      </c>
      <c r="GO128" s="1">
        <f>IF(Supuestos!$D$3+CV1&lt;100,$CU$9*Supuestos!$C$44,IF(Supuestos!$D$3+CV1=100,$CU$9*Supuestos!$C$44,0))</f>
        <v>0</v>
      </c>
      <c r="GP128" s="1">
        <f>IF(Supuestos!$D$3+CW1&lt;100,$CU$9*Supuestos!$C$44,IF(Supuestos!$D$3+CW1=100,$CU$9*Supuestos!$C$44,0))</f>
        <v>0</v>
      </c>
      <c r="GQ128" s="1">
        <f>IF(Supuestos!$D$3+CX1&lt;100,$CU$9*Supuestos!$C$44,IF(Supuestos!$D$3+CX1=100,$CU$9*Supuestos!$C$44,0))</f>
        <v>0</v>
      </c>
      <c r="GR128" s="1">
        <f>IF(Supuestos!$D$3+CY1&lt;100,$CU$9*Supuestos!$C$44,IF(Supuestos!$D$3+CY1=100,$CU$9*Supuestos!$C$44,0))</f>
        <v>0</v>
      </c>
      <c r="GS128" s="1">
        <f>IF(Supuestos!$D$3+CZ1&lt;100,$CU$9*Supuestos!$C$44,IF(Supuestos!$D$3+CZ1=100,$CU$9*Supuestos!$C$44,0))</f>
        <v>0</v>
      </c>
      <c r="GT128" s="1">
        <f>IF(Supuestos!$D$3+DA1&lt;100,$CU$9*Supuestos!$C$44,IF(Supuestos!$D$3+DA1=100,$CU$9*Supuestos!$C$44,0))</f>
        <v>0</v>
      </c>
      <c r="GU128" s="1">
        <f>IF(Supuestos!$D$3+DB1&lt;100,$CU$9*Supuestos!$C$44,IF(Supuestos!$D$3+DB1=100,$CU$9*Supuestos!$C$44,0))</f>
        <v>0</v>
      </c>
      <c r="GV128" s="1">
        <f>IF(Supuestos!$D$3+DC1&lt;100,$CU$9*Supuestos!$C$44,IF(Supuestos!$D$3+DC1=100,$CU$9*Supuestos!$C$44,0))</f>
        <v>0</v>
      </c>
      <c r="GW128" s="1">
        <f>IF(Supuestos!$D$3+DD1&lt;100,$CU$9*Supuestos!$C$44,IF(Supuestos!$D$3+DD1=100,$CU$9*Supuestos!$C$44,0))</f>
        <v>0</v>
      </c>
      <c r="GX128" s="1">
        <f>IF(Supuestos!$D$3+DE1&lt;100,$CU$9*Supuestos!$C$44,IF(Supuestos!$D$3+DE1=100,$CU$9*Supuestos!$C$44,0))</f>
        <v>0</v>
      </c>
      <c r="GY128" s="1">
        <f>IF(Supuestos!$D$3+DF1&lt;100,$CU$9*Supuestos!$C$44,IF(Supuestos!$D$3+DF1=100,$CU$9*Supuestos!$C$44,0))</f>
        <v>0</v>
      </c>
      <c r="GZ128" s="1">
        <f>IF(Supuestos!$D$3+DG1&lt;100,$CU$9*Supuestos!$C$44,IF(Supuestos!$D$3+DG1=100,$CU$9*Supuestos!$C$44,0))</f>
        <v>0</v>
      </c>
      <c r="HA128" s="1">
        <f>IF(Supuestos!$D$3+DH1&lt;100,$CU$9*Supuestos!$C$44,IF(Supuestos!$D$3+DH1=100,$CU$9*Supuestos!$C$44,0))</f>
        <v>0</v>
      </c>
      <c r="HB128" s="1">
        <f>IF(Supuestos!$D$3+DI1&lt;100,$CU$9*Supuestos!$C$44,IF(Supuestos!$D$3+DI1=100,$CU$9*Supuestos!$C$44,0))</f>
        <v>0</v>
      </c>
      <c r="HC128" s="1">
        <f>IF(Supuestos!$D$3+DJ1&lt;100,$CU$9*Supuestos!$C$44,IF(Supuestos!$D$3+DJ1=100,$CU$9*Supuestos!$C$44,0))</f>
        <v>0</v>
      </c>
      <c r="HD128" s="1">
        <f>IF(Supuestos!$D$3+DK1&lt;100,$CU$9*Supuestos!$C$44,IF(Supuestos!$D$3+DK1=100,$CU$9*Supuestos!$C$44,0))</f>
        <v>0</v>
      </c>
      <c r="HE128" s="1">
        <f>IF(Supuestos!$D$3+DL1&lt;100,$CU$9*Supuestos!$C$44,IF(Supuestos!$D$3+DL1=100,$CU$9*Supuestos!$C$44,0))</f>
        <v>0</v>
      </c>
      <c r="HF128" s="1">
        <f>IF(Supuestos!$D$3+DM1&lt;100,$CU$9*Supuestos!$C$44,IF(Supuestos!$D$3+DM1=100,$CU$9*Supuestos!$C$44,0))</f>
        <v>0</v>
      </c>
      <c r="HG128" s="1">
        <f>IF(Supuestos!$D$3+DN1&lt;100,$CU$9*Supuestos!$C$44,IF(Supuestos!$D$3+DN1=100,$CU$9*Supuestos!$C$44,0))</f>
        <v>0</v>
      </c>
      <c r="HH128" s="1">
        <f>IF(Supuestos!$D$3+DO1&lt;100,$CU$9*Supuestos!$C$44,IF(Supuestos!$D$3+DO1=100,$CU$9*Supuestos!$C$44,0))</f>
        <v>0</v>
      </c>
      <c r="HI128" s="1">
        <f>IF(Supuestos!$D$3+DP1&lt;100,$CU$9*Supuestos!$C$44,IF(Supuestos!$D$3+DP1=100,$CU$9*Supuestos!$C$44,0))</f>
        <v>0</v>
      </c>
      <c r="HJ128" s="1">
        <f>IF(Supuestos!$D$3+DQ1&lt;100,$CU$9*Supuestos!$C$44,IF(Supuestos!$D$3+DQ1=100,$CU$9*Supuestos!$C$44,0))</f>
        <v>0</v>
      </c>
      <c r="HK128" s="1">
        <f>IF(Supuestos!$D$3+DR1&lt;100,$CU$9*Supuestos!$C$44,IF(Supuestos!$D$3+DR1=100,$CU$9*Supuestos!$C$44,0))</f>
        <v>0</v>
      </c>
      <c r="HL128" s="1">
        <f>IF(Supuestos!$D$3+DS1&lt;100,$CU$9*Supuestos!$C$44,IF(Supuestos!$D$3+DS1=100,$CU$9*Supuestos!$C$44,0))</f>
        <v>0</v>
      </c>
      <c r="HM128" s="1">
        <f>IF(Supuestos!$D$3+DT1&lt;100,$CU$9*Supuestos!$C$44,IF(Supuestos!$D$3+DT1=100,$CU$9*Supuestos!$C$44,0))</f>
        <v>0</v>
      </c>
      <c r="HN128" s="1">
        <f>IF(Supuestos!$D$3+DU1&lt;100,$CU$9*Supuestos!$C$44,IF(Supuestos!$D$3+DU1=100,$CU$9*Supuestos!$C$44,0))</f>
        <v>0</v>
      </c>
      <c r="HO128" s="1">
        <f>IF(Supuestos!$D$3+DV1&lt;100,$CU$9*Supuestos!$C$44,IF(Supuestos!$D$3+DV1=100,$CU$9*Supuestos!$C$44,0))</f>
        <v>0</v>
      </c>
      <c r="HP128" s="1">
        <f>IF(Supuestos!$D$3+DW1&lt;100,$CU$9*Supuestos!$C$44,IF(Supuestos!$D$3+DW1=100,$CU$9*Supuestos!$C$44,0))</f>
        <v>0</v>
      </c>
      <c r="HQ128" s="1">
        <f>IF(Supuestos!$D$3+DX1&lt;100,$CU$9*Supuestos!$C$44,IF(Supuestos!$D$3+DX1=100,$CU$9*Supuestos!$C$44,0))</f>
        <v>0</v>
      </c>
      <c r="HR128" s="1">
        <f>IF(Supuestos!$D$3+DY1&lt;100,$CU$9*Supuestos!$C$44,IF(Supuestos!$D$3+DY1=100,$CU$9*Supuestos!$C$44,0))</f>
        <v>0</v>
      </c>
      <c r="HS128" s="1">
        <f>IF(Supuestos!$D$3+DZ1&lt;100,$CU$9*Supuestos!$C$44,IF(Supuestos!$D$3+DZ1=100,$CU$9*Supuestos!$C$44,0))</f>
        <v>0</v>
      </c>
      <c r="HT128" s="1">
        <f>IF(Supuestos!$D$3+EA1&lt;100,$CU$9*Supuestos!$C$44,IF(Supuestos!$D$3+EA1=100,$CU$9*Supuestos!$C$44,0))</f>
        <v>0</v>
      </c>
      <c r="HU128" s="1">
        <f>IF(Supuestos!$D$3+EB1&lt;100,$CU$9*Supuestos!$C$44,IF(Supuestos!$D$3+EB1=100,$CU$9*Supuestos!$C$44,0))</f>
        <v>0</v>
      </c>
      <c r="HV128" s="1">
        <f>IF(Supuestos!$D$3+EC1&lt;100,$CU$9*Supuestos!$C$44,IF(Supuestos!$D$3+EC1=100,$CU$9*Supuestos!$C$44,0))</f>
        <v>0</v>
      </c>
      <c r="HW128" s="1">
        <f>IF(Supuestos!$D$3+ED1&lt;100,$CU$9*Supuestos!$C$44,IF(Supuestos!$D$3+ED1=100,$CU$9*Supuestos!$C$44,0))</f>
        <v>0</v>
      </c>
      <c r="HX128" s="1">
        <f>IF(Supuestos!$D$3+EE1&lt;100,$CU$9*Supuestos!$C$44,IF(Supuestos!$D$3+EE1=100,$CU$9*Supuestos!$C$44,0))</f>
        <v>0</v>
      </c>
      <c r="HY128" s="1">
        <f>IF(Supuestos!$D$3+EF1&lt;100,$CU$9*Supuestos!$C$44,IF(Supuestos!$D$3+EF1=100,$CU$9*Supuestos!$C$44,0))</f>
        <v>0</v>
      </c>
      <c r="HZ128" s="1">
        <f>IF(Supuestos!$D$3+EG1&lt;100,$CU$9*Supuestos!$C$44,IF(Supuestos!$D$3+EG1=100,$CU$9*Supuestos!$C$44,0))</f>
        <v>0</v>
      </c>
      <c r="IA128" s="1">
        <f>IF(Supuestos!$D$3+EH1&lt;100,$CU$9*Supuestos!$C$44,IF(Supuestos!$D$3+EH1=100,$CU$9*Supuestos!$C$44,0))</f>
        <v>0</v>
      </c>
      <c r="IB128" s="1">
        <f>IF(Supuestos!$D$3+EI1&lt;100,$CU$9*Supuestos!$C$44,IF(Supuestos!$D$3+EI1=100,$CU$9*Supuestos!$C$44,0))</f>
        <v>0</v>
      </c>
      <c r="IC128" s="1">
        <f>IF(Supuestos!$D$3+EJ1&lt;100,$CU$9*Supuestos!$C$44,IF(Supuestos!$D$3+EJ1=100,$CU$9*Supuestos!$C$44,0))</f>
        <v>0</v>
      </c>
      <c r="ID128" s="1">
        <f>IF(Supuestos!$D$3+EK1&lt;100,$CU$9*Supuestos!$C$44,IF(Supuestos!$D$3+EK1=100,$CU$9*Supuestos!$C$44,0))</f>
        <v>0</v>
      </c>
      <c r="IE128" s="1">
        <f>IF(Supuestos!$D$3+EL1&lt;100,$CU$9*Supuestos!$C$44,IF(Supuestos!$D$3+EL1=100,$CU$9*Supuestos!$C$44,0))</f>
        <v>0</v>
      </c>
      <c r="IF128" s="1">
        <f>IF(Supuestos!$D$3+EM1&lt;100,$CU$9*Supuestos!$C$44,IF(Supuestos!$D$3+EM1=100,$CU$9*Supuestos!$C$44,0))</f>
        <v>0</v>
      </c>
      <c r="IG128" s="1">
        <f>IF(Supuestos!$D$3+EN1&lt;100,$CU$9*Supuestos!$C$44,IF(Supuestos!$D$3+EN1=100,$CU$9*Supuestos!$C$44,0))</f>
        <v>0</v>
      </c>
      <c r="IH128" s="1">
        <f>IF(Supuestos!$D$3+EO1&lt;100,$CU$9*Supuestos!$C$44,IF(Supuestos!$D$3+EO1=100,$CU$9*Supuestos!$C$44,0))</f>
        <v>0</v>
      </c>
      <c r="II128" s="1">
        <f>IF(Supuestos!$D$3+EP1&lt;100,$CU$9*Supuestos!$C$44,IF(Supuestos!$D$3+EP1=100,$CU$9*Supuestos!$C$44,0))</f>
        <v>0</v>
      </c>
      <c r="IJ128" s="1">
        <f>IF(Supuestos!$D$3+EQ1&lt;100,$CU$9*Supuestos!$C$44,IF(Supuestos!$D$3+EQ1=100,$CU$9*Supuestos!$C$44,0))</f>
        <v>0</v>
      </c>
      <c r="IK128" s="1">
        <f>IF(Supuestos!$D$3+ER1&lt;100,$CU$9*Supuestos!$C$44,IF(Supuestos!$D$3+ER1=100,$CU$9*Supuestos!$C$44,0))</f>
        <v>0</v>
      </c>
      <c r="IL128" s="1">
        <f>IF(Supuestos!$D$3+ES1&lt;100,$CU$9*Supuestos!$C$44,IF(Supuestos!$D$3+ES1=100,$CU$9*Supuestos!$C$44,0))</f>
        <v>0</v>
      </c>
      <c r="IM128" s="1">
        <f>IF(Supuestos!$D$3+ET1&lt;100,$CU$9*Supuestos!$C$44,IF(Supuestos!$D$3+ET1=100,$CU$9*Supuestos!$C$44,0))</f>
        <v>0</v>
      </c>
      <c r="IN128" s="1">
        <f>IF(Supuestos!$D$3+EU1&lt;100,$CU$9*Supuestos!$C$44,IF(Supuestos!$D$3+EU1=100,$CU$9*Supuestos!$C$44,0))</f>
        <v>0</v>
      </c>
      <c r="IO128" s="1">
        <f>IF(Supuestos!$D$3+EV1&lt;100,$CU$9*Supuestos!$C$44,IF(Supuestos!$D$3+EV1=100,$CU$9*Supuestos!$C$44,0))</f>
        <v>0</v>
      </c>
      <c r="IP128" s="1">
        <f>IF(Supuestos!$D$3+EW1&lt;100,$CU$9*Supuestos!$C$44,IF(Supuestos!$D$3+EW1=100,$CU$9*Supuestos!$C$44,0))</f>
        <v>0</v>
      </c>
      <c r="IQ128" s="1">
        <f>IF(Supuestos!$D$3+EX1&lt;100,$CU$9*Supuestos!$C$44,IF(Supuestos!$D$3+EX1=100,$CU$9*Supuestos!$C$44,0))</f>
        <v>0</v>
      </c>
      <c r="IR128" s="1">
        <f>IF(Supuestos!$D$3+EY1&lt;100,$CU$9*Supuestos!$C$44,IF(Supuestos!$D$3+EY1=100,$CU$9*Supuestos!$C$44,0))</f>
        <v>0</v>
      </c>
      <c r="IS128" s="1">
        <f>IF(Supuestos!$D$3+EZ1&lt;100,$CU$9*Supuestos!$C$44,IF(Supuestos!$D$3+EZ1=100,$CU$9*Supuestos!$C$44,0))</f>
        <v>0</v>
      </c>
      <c r="IT128" s="1">
        <f>IF(Supuestos!$D$3+FA1&lt;100,$CU$9*Supuestos!$C$44,IF(Supuestos!$D$3+FA1=100,$CU$9*Supuestos!$C$44,0))</f>
        <v>0</v>
      </c>
      <c r="IU128" s="1">
        <f>IF(Supuestos!$D$3+FB1&lt;100,$CU$9*Supuestos!$C$44,IF(Supuestos!$D$3+FB1=100,$CU$9*Supuestos!$C$44,0))</f>
        <v>0</v>
      </c>
      <c r="IV128" s="1">
        <f>IF(Supuestos!$D$3+FC1&lt;100,$CU$9*Supuestos!$C$44,IF(Supuestos!$D$3+FC1=100,$CU$9*Supuestos!$C$44,0))</f>
        <v>0</v>
      </c>
      <c r="IW128" s="1">
        <f>IF(Supuestos!$D$3+FD1&lt;100,$CU$9*Supuestos!$C$44,IF(Supuestos!$D$3+FD1=100,$CU$9*Supuestos!$C$44,0))</f>
        <v>0</v>
      </c>
      <c r="IX128" s="1">
        <f>IF(Supuestos!$D$3+FE1&lt;100,$CU$9*Supuestos!$C$44,IF(Supuestos!$D$3+FE1=100,$CU$9*Supuestos!$C$44,0))</f>
        <v>0</v>
      </c>
      <c r="IY128" s="1">
        <f>IF(Supuestos!$D$3+FF1&lt;100,$CU$9*Supuestos!$C$44,IF(Supuestos!$D$3+FF1=100,$CU$9*Supuestos!$C$44,0))</f>
        <v>0</v>
      </c>
      <c r="IZ128" s="1">
        <f>IF(Supuestos!$D$3+FG1&lt;100,$CU$9*Supuestos!$C$44,IF(Supuestos!$D$3+FG1=100,$CU$9*Supuestos!$C$44,0))</f>
        <v>0</v>
      </c>
      <c r="JA128" s="1">
        <f>IF(Supuestos!$D$3+FH1&lt;100,$CU$9*Supuestos!$C$44,IF(Supuestos!$D$3+FH1=100,$CU$9*Supuestos!$C$44,0))</f>
        <v>0</v>
      </c>
      <c r="JB128" s="1">
        <f>IF(Supuestos!$D$3+FI1&lt;100,$CU$9*Supuestos!$C$44,IF(Supuestos!$D$3+FI1=100,$CU$9*Supuestos!$C$44,0))</f>
        <v>0</v>
      </c>
      <c r="JC128" s="1">
        <f>IF(Supuestos!$D$3+FJ1&lt;100,$CU$9*Supuestos!$C$44,IF(Supuestos!$D$3+FJ1=100,$CU$9*Supuestos!$C$44,0))</f>
        <v>0</v>
      </c>
      <c r="JD128" s="1">
        <f>IF(Supuestos!$D$3+FK1&lt;100,$CU$9*Supuestos!$C$44,IF(Supuestos!$D$3+FK1=100,$CU$9*Supuestos!$C$44,0))</f>
        <v>0</v>
      </c>
      <c r="JE128" s="1">
        <f>IF(Supuestos!$D$3+FL1&lt;100,$CU$9*Supuestos!$C$44,IF(Supuestos!$D$3+FL1=100,$CU$9*Supuestos!$C$44,0))</f>
        <v>0</v>
      </c>
      <c r="JF128" s="1">
        <f>IF(Supuestos!$D$3+FM1&lt;100,$CU$9*Supuestos!$C$44,IF(Supuestos!$D$3+FM1=100,$CU$9*Supuestos!$C$44,0))</f>
        <v>0</v>
      </c>
      <c r="JG128" s="1">
        <f>IF(Supuestos!$D$3+FN1&lt;100,$CU$9*Supuestos!$C$44,IF(Supuestos!$D$3+FN1=100,$CU$9*Supuestos!$C$44,0))</f>
        <v>0</v>
      </c>
      <c r="JH128" s="1">
        <f>IF(Supuestos!$D$3+FO1&lt;100,$CU$9*Supuestos!$C$44,IF(Supuestos!$D$3+FO1=100,$CU$9*Supuestos!$C$44,0))</f>
        <v>0</v>
      </c>
      <c r="JI128" s="1">
        <f>IF(Supuestos!$D$3+FP1&lt;100,$CU$9*Supuestos!$C$44,IF(Supuestos!$D$3+FP1=100,$CU$9*Supuestos!$C$44,0))</f>
        <v>0</v>
      </c>
      <c r="JJ128" s="1">
        <f>IF(Supuestos!$D$3+FQ1&lt;100,$CU$9*Supuestos!$C$44,IF(Supuestos!$D$3+FQ1=100,$CU$9*Supuestos!$C$44,0))</f>
        <v>0</v>
      </c>
      <c r="JK128" s="1">
        <f>IF(Supuestos!$D$3+FR1&lt;100,$CU$9*Supuestos!$C$44,IF(Supuestos!$D$3+FR1=100,$CU$9*Supuestos!$C$44,0))</f>
        <v>0</v>
      </c>
      <c r="JL128" s="1">
        <f>IF(Supuestos!$D$3+FS1&lt;100,$CU$9*Supuestos!$C$44,IF(Supuestos!$D$3+FS1=100,$CU$9*Supuestos!$C$44,0))</f>
        <v>0</v>
      </c>
      <c r="JM128" s="1">
        <f>IF(Supuestos!$D$3+FT1&lt;100,$CU$9*Supuestos!$C$44,IF(Supuestos!$D$3+FT1=100,$CU$9*Supuestos!$C$44,0))</f>
        <v>0</v>
      </c>
      <c r="JN128" s="1">
        <f>IF(Supuestos!$D$3+FU1&lt;100,$CU$9*Supuestos!$C$44,IF(Supuestos!$D$3+FU1=100,$CU$9*Supuestos!$C$44,0))</f>
        <v>0</v>
      </c>
      <c r="JO128" s="1">
        <f>IF(Supuestos!$D$3+FV1&lt;100,$CU$9*Supuestos!$C$44,IF(Supuestos!$D$3+FV1=100,$CU$9*Supuestos!$C$44,0))</f>
        <v>0</v>
      </c>
      <c r="JP128" s="1">
        <f>IF(Supuestos!$D$3+FW1&lt;100,$CU$9*Supuestos!$C$44,IF(Supuestos!$D$3+FW1=100,$CU$9*Supuestos!$C$44,0))</f>
        <v>0</v>
      </c>
      <c r="JQ128" s="1">
        <f>IF(Supuestos!$D$3+FX1&lt;100,$CU$9*Supuestos!$C$44,IF(Supuestos!$D$3+FX1=100,$CU$9*Supuestos!$C$44,0))</f>
        <v>0</v>
      </c>
      <c r="JR128" s="1">
        <f>IF(Supuestos!$D$3+FY1&lt;100,$CU$9*Supuestos!$C$44,IF(Supuestos!$D$3+FY1=100,$CU$9*Supuestos!$C$44,0))</f>
        <v>0</v>
      </c>
      <c r="JS128" s="1">
        <f>IF(Supuestos!$D$3+FZ1&lt;100,$CU$9*Supuestos!$C$44,IF(Supuestos!$D$3+FZ1=100,$CU$9*Supuestos!$C$44,0))</f>
        <v>0</v>
      </c>
      <c r="JT128" s="1">
        <f>IF(Supuestos!$D$3+GA1&lt;100,$CU$9*Supuestos!$C$44,IF(Supuestos!$D$3+GA1=100,$CU$9*Supuestos!$C$44,0))</f>
        <v>0</v>
      </c>
      <c r="JU128" s="1">
        <f>IF(Supuestos!$D$3+GB1&lt;100,$CU$9*Supuestos!$C$44,IF(Supuestos!$D$3+GB1=100,$CU$9*Supuestos!$C$44,0))</f>
        <v>0</v>
      </c>
      <c r="JV128" s="1">
        <f>IF(Supuestos!$D$3+GC1&lt;100,$CU$9*Supuestos!$C$44,IF(Supuestos!$D$3+GC1=100,$CU$9*Supuestos!$C$44,0))</f>
        <v>0</v>
      </c>
      <c r="JW128" s="1">
        <f>IF(Supuestos!$D$3+GD1&lt;100,$CU$9*Supuestos!$C$44,IF(Supuestos!$D$3+GD1=100,$CU$9*Supuestos!$C$44,0))</f>
        <v>0</v>
      </c>
      <c r="JX128" s="1">
        <f>IF(Supuestos!$D$3+GE1&lt;100,$CU$9*Supuestos!$C$44,IF(Supuestos!$D$3+GE1=100,$CU$9*Supuestos!$C$44,0))</f>
        <v>0</v>
      </c>
      <c r="JY128" s="1">
        <f>IF(Supuestos!$D$3+GF1&lt;100,$CU$9*Supuestos!$C$44,IF(Supuestos!$D$3+GF1=100,$CU$9*Supuestos!$C$44,0))</f>
        <v>0</v>
      </c>
      <c r="JZ128" s="1">
        <f>IF(Supuestos!$D$3+GG1&lt;100,$CU$9*Supuestos!$C$44,IF(Supuestos!$D$3+GG1=100,$CU$9*Supuestos!$C$44,0))</f>
        <v>0</v>
      </c>
      <c r="KA128" s="1">
        <f>IF(Supuestos!$D$3+GH1&lt;100,$CU$9*Supuestos!$C$44,IF(Supuestos!$D$3+GH1=100,$CU$9*Supuestos!$C$44,0))</f>
        <v>0</v>
      </c>
      <c r="KB128" s="1">
        <f>IF(Supuestos!$D$3+GI1&lt;100,$CU$9*Supuestos!$C$44,IF(Supuestos!$D$3+GI1=100,$CU$9*Supuestos!$C$44,0))</f>
        <v>0</v>
      </c>
      <c r="KC128" s="1">
        <f>IF(Supuestos!$D$3+GJ1&lt;100,$CU$9*Supuestos!$C$44,IF(Supuestos!$D$3+GJ1=100,$CU$9*Supuestos!$C$44,0))</f>
        <v>0</v>
      </c>
      <c r="KD128" s="1">
        <f>IF(Supuestos!$D$3+GK1&lt;100,$CU$9*Supuestos!$C$44,IF(Supuestos!$D$3+GK1=100,$CU$9*Supuestos!$C$44,0))</f>
        <v>0</v>
      </c>
      <c r="KE128" s="1">
        <f>IF(Supuestos!$D$3+GL1&lt;100,$CU$9*Supuestos!$C$44,IF(Supuestos!$D$3+GL1=100,$CU$9*Supuestos!$C$44,0))</f>
        <v>0</v>
      </c>
      <c r="KF128" s="1">
        <f>IF(Supuestos!$D$3+GM1&lt;100,$CU$9*Supuestos!$C$44,IF(Supuestos!$D$3+GM1=100,$CU$9*Supuestos!$C$44,0))</f>
        <v>0</v>
      </c>
      <c r="KG128" s="1">
        <f>IF(Supuestos!$D$3+GN1&lt;100,$CU$9*Supuestos!$C$44,IF(Supuestos!$D$3+GN1=100,$CU$9*Supuestos!$C$44,0))</f>
        <v>0</v>
      </c>
      <c r="KH128" s="1">
        <f>IF(Supuestos!$D$3+GO1&lt;100,$CU$9*Supuestos!$C$44,IF(Supuestos!$D$3+GO1=100,$CU$9*Supuestos!$C$44,0))</f>
        <v>0</v>
      </c>
    </row>
    <row r="129" spans="1:300" x14ac:dyDescent="0.35">
      <c r="A129" s="128">
        <v>98</v>
      </c>
      <c r="CU129" s="129"/>
      <c r="CV129" s="1">
        <f>CV$9*Supuestos!$D$3*Supuestos!$C$44</f>
        <v>0</v>
      </c>
      <c r="CW129" s="1">
        <f>IF(Supuestos!$D$3+C1&lt;100,$CV$9*Supuestos!$C$44,IF(Supuestos!$D$3+C1=100,$CV$9*Supuestos!$C$44,0))</f>
        <v>0</v>
      </c>
      <c r="CX129" s="1">
        <f>IF(Supuestos!$D$3+D1&lt;100,$CV$9*Supuestos!$C$44,IF(Supuestos!$D$3+D1=100,$CV$9*Supuestos!$C$44,0))</f>
        <v>0</v>
      </c>
      <c r="EZ129" s="1">
        <f>IF(Supuestos!$D$3+BF1&lt;100,$CV$9*Supuestos!$C$44,IF(Supuestos!$D$3+BF1=100,$CV$9*Supuestos!$C$44,0))</f>
        <v>0</v>
      </c>
      <c r="FA129" s="1">
        <f>IF(Supuestos!$D$3+BG1&lt;100,$CV$9*Supuestos!$C$44,IF(Supuestos!$D$3+BG1=100,$CV$9*Supuestos!$C$44,0))</f>
        <v>0</v>
      </c>
      <c r="FB129" s="1">
        <f>IF(Supuestos!$D$3+BH1&lt;100,$CV$9*Supuestos!$C$44,IF(Supuestos!$D$3+BH1=100,$CV$9*Supuestos!$C$44,0))</f>
        <v>0</v>
      </c>
      <c r="FC129" s="1">
        <f>IF(Supuestos!$D$3+BI1&lt;100,$CV$9*Supuestos!$C$44,IF(Supuestos!$D$3+BI1=100,$CV$9*Supuestos!$C$44,0))</f>
        <v>0</v>
      </c>
      <c r="FD129" s="1">
        <f>IF(Supuestos!$D$3+BJ1&lt;100,$CV$9*Supuestos!$C$44,IF(Supuestos!$D$3+BJ1=100,$CV$9*Supuestos!$C$44,0))</f>
        <v>0</v>
      </c>
      <c r="FE129" s="1">
        <f>IF(Supuestos!$D$3+BK1&lt;100,$CV$9*Supuestos!$C$44,IF(Supuestos!$D$3+BK1=100,$CV$9*Supuestos!$C$44,0))</f>
        <v>0</v>
      </c>
      <c r="FF129" s="1">
        <f>IF(Supuestos!$D$3+BL1&lt;100,$CV$9*Supuestos!$C$44,IF(Supuestos!$D$3+BL1=100,$CV$9*Supuestos!$C$44,0))</f>
        <v>0</v>
      </c>
      <c r="FG129" s="1">
        <f>IF(Supuestos!$D$3+BM1&lt;100,$CV$9*Supuestos!$C$44,IF(Supuestos!$D$3+BM1=100,$CV$9*Supuestos!$C$44,0))</f>
        <v>0</v>
      </c>
      <c r="FH129" s="1">
        <f>IF(Supuestos!$D$3+BN1&lt;100,$CV$9*Supuestos!$C$44,IF(Supuestos!$D$3+BN1=100,$CV$9*Supuestos!$C$44,0))</f>
        <v>0</v>
      </c>
      <c r="FI129" s="1">
        <f>IF(Supuestos!$D$3+BO1&lt;100,$CV$9*Supuestos!$C$44,IF(Supuestos!$D$3+BO1=100,$CV$9*Supuestos!$C$44,0))</f>
        <v>0</v>
      </c>
      <c r="FJ129" s="1">
        <f>IF(Supuestos!$D$3+BP1&lt;100,$CV$9*Supuestos!$C$44,IF(Supuestos!$D$3+BP1=100,$CV$9*Supuestos!$C$44,0))</f>
        <v>0</v>
      </c>
      <c r="FK129" s="1">
        <f>IF(Supuestos!$D$3+BQ1&lt;100,$CV$9*Supuestos!$C$44,IF(Supuestos!$D$3+BQ1=100,$CV$9*Supuestos!$C$44,0))</f>
        <v>0</v>
      </c>
      <c r="FL129" s="1">
        <f>IF(Supuestos!$D$3+BR1&lt;100,$CV$9*Supuestos!$C$44,IF(Supuestos!$D$3+BR1=100,$CV$9*Supuestos!$C$44,0))</f>
        <v>0</v>
      </c>
      <c r="FM129" s="1">
        <f>IF(Supuestos!$D$3+BS1&lt;100,$CV$9*Supuestos!$C$44,IF(Supuestos!$D$3+BS1=100,$CV$9*Supuestos!$C$44,0))</f>
        <v>0</v>
      </c>
      <c r="FN129" s="1">
        <f>IF(Supuestos!$D$3+BT1&lt;100,$CV$9*Supuestos!$C$44,IF(Supuestos!$D$3+BT1=100,$CV$9*Supuestos!$C$44,0))</f>
        <v>0</v>
      </c>
      <c r="FO129" s="1">
        <f>IF(Supuestos!$D$3+BU1&lt;100,$CV$9*Supuestos!$C$44,IF(Supuestos!$D$3+BU1=100,$CV$9*Supuestos!$C$44,0))</f>
        <v>0</v>
      </c>
      <c r="FP129" s="1">
        <f>IF(Supuestos!$D$3+BV1&lt;100,$CV$9*Supuestos!$C$44,IF(Supuestos!$D$3+BV1=100,$CV$9*Supuestos!$C$44,0))</f>
        <v>0</v>
      </c>
      <c r="FQ129" s="1">
        <f>IF(Supuestos!$D$3+BW1&lt;100,$CV$9*Supuestos!$C$44,IF(Supuestos!$D$3+BW1=100,$CV$9*Supuestos!$C$44,0))</f>
        <v>0</v>
      </c>
      <c r="FR129" s="1">
        <f>IF(Supuestos!$D$3+BX1&lt;100,$CV$9*Supuestos!$C$44,IF(Supuestos!$D$3+BX1=100,$CV$9*Supuestos!$C$44,0))</f>
        <v>0</v>
      </c>
      <c r="FS129" s="1">
        <f>IF(Supuestos!$D$3+BY1&lt;100,$CV$9*Supuestos!$C$44,IF(Supuestos!$D$3+BY1=100,$CV$9*Supuestos!$C$44,0))</f>
        <v>0</v>
      </c>
      <c r="FT129" s="1">
        <f>IF(Supuestos!$D$3+BZ1&lt;100,$CV$9*Supuestos!$C$44,IF(Supuestos!$D$3+BZ1=100,$CV$9*Supuestos!$C$44,0))</f>
        <v>0</v>
      </c>
      <c r="FU129" s="1">
        <f>IF(Supuestos!$D$3+CA1&lt;100,$CV$9*Supuestos!$C$44,IF(Supuestos!$D$3+CA1=100,$CV$9*Supuestos!$C$44,0))</f>
        <v>0</v>
      </c>
      <c r="FV129" s="1">
        <f>IF(Supuestos!$D$3+CB1&lt;100,$CV$9*Supuestos!$C$44,IF(Supuestos!$D$3+CB1=100,$CV$9*Supuestos!$C$44,0))</f>
        <v>0</v>
      </c>
      <c r="FW129" s="1">
        <f>IF(Supuestos!$D$3+CC1&lt;100,$CV$9*Supuestos!$C$44,IF(Supuestos!$D$3+CC1=100,$CV$9*Supuestos!$C$44,0))</f>
        <v>0</v>
      </c>
      <c r="FX129" s="1">
        <f>IF(Supuestos!$D$3+CD1&lt;100,$CV$9*Supuestos!$C$44,IF(Supuestos!$D$3+CD1=100,$CV$9*Supuestos!$C$44,0))</f>
        <v>0</v>
      </c>
      <c r="FY129" s="1">
        <f>IF(Supuestos!$D$3+CE1&lt;100,$CV$9*Supuestos!$C$44,IF(Supuestos!$D$3+CE1=100,$CV$9*Supuestos!$C$44,0))</f>
        <v>0</v>
      </c>
      <c r="FZ129" s="1">
        <f>IF(Supuestos!$D$3+CF1&lt;100,$CV$9*Supuestos!$C$44,IF(Supuestos!$D$3+CF1=100,$CV$9*Supuestos!$C$44,0))</f>
        <v>0</v>
      </c>
      <c r="GA129" s="1">
        <f>IF(Supuestos!$D$3+CG1&lt;100,$CV$9*Supuestos!$C$44,IF(Supuestos!$D$3+CG1=100,$CV$9*Supuestos!$C$44,0))</f>
        <v>0</v>
      </c>
      <c r="GB129" s="1">
        <f>IF(Supuestos!$D$3+CH1&lt;100,$CV$9*Supuestos!$C$44,IF(Supuestos!$D$3+CH1=100,$CV$9*Supuestos!$C$44,0))</f>
        <v>0</v>
      </c>
      <c r="GC129" s="1">
        <f>IF(Supuestos!$D$3+CI1&lt;100,$CV$9*Supuestos!$C$44,IF(Supuestos!$D$3+CI1=100,$CV$9*Supuestos!$C$44,0))</f>
        <v>0</v>
      </c>
      <c r="GD129" s="1">
        <f>IF(Supuestos!$D$3+CJ1&lt;100,$CV$9*Supuestos!$C$44,IF(Supuestos!$D$3+CJ1=100,$CV$9*Supuestos!$C$44,0))</f>
        <v>0</v>
      </c>
      <c r="GE129" s="1">
        <f>IF(Supuestos!$D$3+CK1&lt;100,$CV$9*Supuestos!$C$44,IF(Supuestos!$D$3+CK1=100,$CV$9*Supuestos!$C$44,0))</f>
        <v>0</v>
      </c>
      <c r="GF129" s="1">
        <f>IF(Supuestos!$D$3+CL1&lt;100,$CV$9*Supuestos!$C$44,IF(Supuestos!$D$3+CL1=100,$CV$9*Supuestos!$C$44,0))</f>
        <v>0</v>
      </c>
      <c r="GG129" s="1">
        <f>IF(Supuestos!$D$3+CM1&lt;100,$CV$9*Supuestos!$C$44,IF(Supuestos!$D$3+CM1=100,$CV$9*Supuestos!$C$44,0))</f>
        <v>0</v>
      </c>
      <c r="GH129" s="1">
        <f>IF(Supuestos!$D$3+CN1&lt;100,$CV$9*Supuestos!$C$44,IF(Supuestos!$D$3+CN1=100,$CV$9*Supuestos!$C$44,0))</f>
        <v>0</v>
      </c>
      <c r="GI129" s="1">
        <f>IF(Supuestos!$D$3+CO1&lt;100,$CV$9*Supuestos!$C$44,IF(Supuestos!$D$3+CO1=100,$CV$9*Supuestos!$C$44,0))</f>
        <v>0</v>
      </c>
      <c r="GJ129" s="1">
        <f>IF(Supuestos!$D$3+CP1&lt;100,$CV$9*Supuestos!$C$44,IF(Supuestos!$D$3+CP1=100,$CV$9*Supuestos!$C$44,0))</f>
        <v>0</v>
      </c>
      <c r="GK129" s="1">
        <f>IF(Supuestos!$D$3+CQ1&lt;100,$CV$9*Supuestos!$C$44,IF(Supuestos!$D$3+CQ1=100,$CV$9*Supuestos!$C$44,0))</f>
        <v>0</v>
      </c>
      <c r="GL129" s="1">
        <f>IF(Supuestos!$D$3+CR1&lt;100,$CV$9*Supuestos!$C$44,IF(Supuestos!$D$3+CR1=100,$CV$9*Supuestos!$C$44,0))</f>
        <v>0</v>
      </c>
      <c r="GM129" s="1">
        <f>IF(Supuestos!$D$3+CS1&lt;100,$CV$9*Supuestos!$C$44,IF(Supuestos!$D$3+CS1=100,$CV$9*Supuestos!$C$44,0))</f>
        <v>0</v>
      </c>
      <c r="GN129" s="1">
        <f>IF(Supuestos!$D$3+CT1&lt;100,$CV$9*Supuestos!$C$44,IF(Supuestos!$D$3+CT1=100,$CV$9*Supuestos!$C$44,0))</f>
        <v>0</v>
      </c>
      <c r="GO129" s="1">
        <f>IF(Supuestos!$D$3+CU1&lt;100,$CV$9*Supuestos!$C$44,IF(Supuestos!$D$3+CU1=100,$CV$9*Supuestos!$C$44,0))</f>
        <v>0</v>
      </c>
      <c r="GP129" s="1">
        <f>IF(Supuestos!$D$3+CV1&lt;100,$CV$9*Supuestos!$C$44,IF(Supuestos!$D$3+CV1=100,$CV$9*Supuestos!$C$44,0))</f>
        <v>0</v>
      </c>
      <c r="GQ129" s="1">
        <f>IF(Supuestos!$D$3+CW1&lt;100,$CV$9*Supuestos!$C$44,IF(Supuestos!$D$3+CW1=100,$CV$9*Supuestos!$C$44,0))</f>
        <v>0</v>
      </c>
      <c r="GR129" s="1">
        <f>IF(Supuestos!$D$3+CX1&lt;100,$CV$9*Supuestos!$C$44,IF(Supuestos!$D$3+CX1=100,$CV$9*Supuestos!$C$44,0))</f>
        <v>0</v>
      </c>
      <c r="GS129" s="1">
        <f>IF(Supuestos!$D$3+CY1&lt;100,$CV$9*Supuestos!$C$44,IF(Supuestos!$D$3+CY1=100,$CV$9*Supuestos!$C$44,0))</f>
        <v>0</v>
      </c>
      <c r="GT129" s="1">
        <f>IF(Supuestos!$D$3+CZ1&lt;100,$CV$9*Supuestos!$C$44,IF(Supuestos!$D$3+CZ1=100,$CV$9*Supuestos!$C$44,0))</f>
        <v>0</v>
      </c>
      <c r="GU129" s="1">
        <f>IF(Supuestos!$D$3+DA1&lt;100,$CV$9*Supuestos!$C$44,IF(Supuestos!$D$3+DA1=100,$CV$9*Supuestos!$C$44,0))</f>
        <v>0</v>
      </c>
      <c r="GV129" s="1">
        <f>IF(Supuestos!$D$3+DB1&lt;100,$CV$9*Supuestos!$C$44,IF(Supuestos!$D$3+DB1=100,$CV$9*Supuestos!$C$44,0))</f>
        <v>0</v>
      </c>
      <c r="GW129" s="1">
        <f>IF(Supuestos!$D$3+DC1&lt;100,$CV$9*Supuestos!$C$44,IF(Supuestos!$D$3+DC1=100,$CV$9*Supuestos!$C$44,0))</f>
        <v>0</v>
      </c>
      <c r="GX129" s="1">
        <f>IF(Supuestos!$D$3+DD1&lt;100,$CV$9*Supuestos!$C$44,IF(Supuestos!$D$3+DD1=100,$CV$9*Supuestos!$C$44,0))</f>
        <v>0</v>
      </c>
      <c r="GY129" s="1">
        <f>IF(Supuestos!$D$3+DE1&lt;100,$CV$9*Supuestos!$C$44,IF(Supuestos!$D$3+DE1=100,$CV$9*Supuestos!$C$44,0))</f>
        <v>0</v>
      </c>
      <c r="GZ129" s="1">
        <f>IF(Supuestos!$D$3+DF1&lt;100,$CV$9*Supuestos!$C$44,IF(Supuestos!$D$3+DF1=100,$CV$9*Supuestos!$C$44,0))</f>
        <v>0</v>
      </c>
      <c r="HA129" s="1">
        <f>IF(Supuestos!$D$3+DG1&lt;100,$CV$9*Supuestos!$C$44,IF(Supuestos!$D$3+DG1=100,$CV$9*Supuestos!$C$44,0))</f>
        <v>0</v>
      </c>
      <c r="HB129" s="1">
        <f>IF(Supuestos!$D$3+DH1&lt;100,$CV$9*Supuestos!$C$44,IF(Supuestos!$D$3+DH1=100,$CV$9*Supuestos!$C$44,0))</f>
        <v>0</v>
      </c>
      <c r="HC129" s="1">
        <f>IF(Supuestos!$D$3+DI1&lt;100,$CV$9*Supuestos!$C$44,IF(Supuestos!$D$3+DI1=100,$CV$9*Supuestos!$C$44,0))</f>
        <v>0</v>
      </c>
      <c r="HD129" s="1">
        <f>IF(Supuestos!$D$3+DJ1&lt;100,$CV$9*Supuestos!$C$44,IF(Supuestos!$D$3+DJ1=100,$CV$9*Supuestos!$C$44,0))</f>
        <v>0</v>
      </c>
      <c r="HE129" s="1">
        <f>IF(Supuestos!$D$3+DK1&lt;100,$CV$9*Supuestos!$C$44,IF(Supuestos!$D$3+DK1=100,$CV$9*Supuestos!$C$44,0))</f>
        <v>0</v>
      </c>
      <c r="HF129" s="1">
        <f>IF(Supuestos!$D$3+DL1&lt;100,$CV$9*Supuestos!$C$44,IF(Supuestos!$D$3+DL1=100,$CV$9*Supuestos!$C$44,0))</f>
        <v>0</v>
      </c>
      <c r="HG129" s="1">
        <f>IF(Supuestos!$D$3+DM1&lt;100,$CV$9*Supuestos!$C$44,IF(Supuestos!$D$3+DM1=100,$CV$9*Supuestos!$C$44,0))</f>
        <v>0</v>
      </c>
      <c r="HH129" s="1">
        <f>IF(Supuestos!$D$3+DN1&lt;100,$CV$9*Supuestos!$C$44,IF(Supuestos!$D$3+DN1=100,$CV$9*Supuestos!$C$44,0))</f>
        <v>0</v>
      </c>
      <c r="HI129" s="1">
        <f>IF(Supuestos!$D$3+DO1&lt;100,$CV$9*Supuestos!$C$44,IF(Supuestos!$D$3+DO1=100,$CV$9*Supuestos!$C$44,0))</f>
        <v>0</v>
      </c>
      <c r="HJ129" s="1">
        <f>IF(Supuestos!$D$3+DP1&lt;100,$CV$9*Supuestos!$C$44,IF(Supuestos!$D$3+DP1=100,$CV$9*Supuestos!$C$44,0))</f>
        <v>0</v>
      </c>
      <c r="HK129" s="1">
        <f>IF(Supuestos!$D$3+DQ1&lt;100,$CV$9*Supuestos!$C$44,IF(Supuestos!$D$3+DQ1=100,$CV$9*Supuestos!$C$44,0))</f>
        <v>0</v>
      </c>
      <c r="HL129" s="1">
        <f>IF(Supuestos!$D$3+DR1&lt;100,$CV$9*Supuestos!$C$44,IF(Supuestos!$D$3+DR1=100,$CV$9*Supuestos!$C$44,0))</f>
        <v>0</v>
      </c>
      <c r="HM129" s="1">
        <f>IF(Supuestos!$D$3+DS1&lt;100,$CV$9*Supuestos!$C$44,IF(Supuestos!$D$3+DS1=100,$CV$9*Supuestos!$C$44,0))</f>
        <v>0</v>
      </c>
      <c r="HN129" s="1">
        <f>IF(Supuestos!$D$3+DT1&lt;100,$CV$9*Supuestos!$C$44,IF(Supuestos!$D$3+DT1=100,$CV$9*Supuestos!$C$44,0))</f>
        <v>0</v>
      </c>
      <c r="HO129" s="1">
        <f>IF(Supuestos!$D$3+DU1&lt;100,$CV$9*Supuestos!$C$44,IF(Supuestos!$D$3+DU1=100,$CV$9*Supuestos!$C$44,0))</f>
        <v>0</v>
      </c>
      <c r="HP129" s="1">
        <f>IF(Supuestos!$D$3+DV1&lt;100,$CV$9*Supuestos!$C$44,IF(Supuestos!$D$3+DV1=100,$CV$9*Supuestos!$C$44,0))</f>
        <v>0</v>
      </c>
      <c r="HQ129" s="1">
        <f>IF(Supuestos!$D$3+DW1&lt;100,$CV$9*Supuestos!$C$44,IF(Supuestos!$D$3+DW1=100,$CV$9*Supuestos!$C$44,0))</f>
        <v>0</v>
      </c>
      <c r="HR129" s="1">
        <f>IF(Supuestos!$D$3+DX1&lt;100,$CV$9*Supuestos!$C$44,IF(Supuestos!$D$3+DX1=100,$CV$9*Supuestos!$C$44,0))</f>
        <v>0</v>
      </c>
      <c r="HS129" s="1">
        <f>IF(Supuestos!$D$3+DY1&lt;100,$CV$9*Supuestos!$C$44,IF(Supuestos!$D$3+DY1=100,$CV$9*Supuestos!$C$44,0))</f>
        <v>0</v>
      </c>
      <c r="HT129" s="1">
        <f>IF(Supuestos!$D$3+DZ1&lt;100,$CV$9*Supuestos!$C$44,IF(Supuestos!$D$3+DZ1=100,$CV$9*Supuestos!$C$44,0))</f>
        <v>0</v>
      </c>
      <c r="HU129" s="1">
        <f>IF(Supuestos!$D$3+EA1&lt;100,$CV$9*Supuestos!$C$44,IF(Supuestos!$D$3+EA1=100,$CV$9*Supuestos!$C$44,0))</f>
        <v>0</v>
      </c>
      <c r="HV129" s="1">
        <f>IF(Supuestos!$D$3+EB1&lt;100,$CV$9*Supuestos!$C$44,IF(Supuestos!$D$3+EB1=100,$CV$9*Supuestos!$C$44,0))</f>
        <v>0</v>
      </c>
      <c r="HW129" s="1">
        <f>IF(Supuestos!$D$3+EC1&lt;100,$CV$9*Supuestos!$C$44,IF(Supuestos!$D$3+EC1=100,$CV$9*Supuestos!$C$44,0))</f>
        <v>0</v>
      </c>
      <c r="HX129" s="1">
        <f>IF(Supuestos!$D$3+ED1&lt;100,$CV$9*Supuestos!$C$44,IF(Supuestos!$D$3+ED1=100,$CV$9*Supuestos!$C$44,0))</f>
        <v>0</v>
      </c>
      <c r="HY129" s="1">
        <f>IF(Supuestos!$D$3+EE1&lt;100,$CV$9*Supuestos!$C$44,IF(Supuestos!$D$3+EE1=100,$CV$9*Supuestos!$C$44,0))</f>
        <v>0</v>
      </c>
      <c r="HZ129" s="1">
        <f>IF(Supuestos!$D$3+EF1&lt;100,$CV$9*Supuestos!$C$44,IF(Supuestos!$D$3+EF1=100,$CV$9*Supuestos!$C$44,0))</f>
        <v>0</v>
      </c>
      <c r="IA129" s="1">
        <f>IF(Supuestos!$D$3+EG1&lt;100,$CV$9*Supuestos!$C$44,IF(Supuestos!$D$3+EG1=100,$CV$9*Supuestos!$C$44,0))</f>
        <v>0</v>
      </c>
      <c r="IB129" s="1">
        <f>IF(Supuestos!$D$3+EH1&lt;100,$CV$9*Supuestos!$C$44,IF(Supuestos!$D$3+EH1=100,$CV$9*Supuestos!$C$44,0))</f>
        <v>0</v>
      </c>
      <c r="IC129" s="1">
        <f>IF(Supuestos!$D$3+EI1&lt;100,$CV$9*Supuestos!$C$44,IF(Supuestos!$D$3+EI1=100,$CV$9*Supuestos!$C$44,0))</f>
        <v>0</v>
      </c>
      <c r="ID129" s="1">
        <f>IF(Supuestos!$D$3+EJ1&lt;100,$CV$9*Supuestos!$C$44,IF(Supuestos!$D$3+EJ1=100,$CV$9*Supuestos!$C$44,0))</f>
        <v>0</v>
      </c>
      <c r="IE129" s="1">
        <f>IF(Supuestos!$D$3+EK1&lt;100,$CV$9*Supuestos!$C$44,IF(Supuestos!$D$3+EK1=100,$CV$9*Supuestos!$C$44,0))</f>
        <v>0</v>
      </c>
      <c r="IF129" s="1">
        <f>IF(Supuestos!$D$3+EL1&lt;100,$CV$9*Supuestos!$C$44,IF(Supuestos!$D$3+EL1=100,$CV$9*Supuestos!$C$44,0))</f>
        <v>0</v>
      </c>
      <c r="IG129" s="1">
        <f>IF(Supuestos!$D$3+EM1&lt;100,$CV$9*Supuestos!$C$44,IF(Supuestos!$D$3+EM1=100,$CV$9*Supuestos!$C$44,0))</f>
        <v>0</v>
      </c>
      <c r="IH129" s="1">
        <f>IF(Supuestos!$D$3+EN1&lt;100,$CV$9*Supuestos!$C$44,IF(Supuestos!$D$3+EN1=100,$CV$9*Supuestos!$C$44,0))</f>
        <v>0</v>
      </c>
      <c r="II129" s="1">
        <f>IF(Supuestos!$D$3+EO1&lt;100,$CV$9*Supuestos!$C$44,IF(Supuestos!$D$3+EO1=100,$CV$9*Supuestos!$C$44,0))</f>
        <v>0</v>
      </c>
      <c r="IJ129" s="1">
        <f>IF(Supuestos!$D$3+EP1&lt;100,$CV$9*Supuestos!$C$44,IF(Supuestos!$D$3+EP1=100,$CV$9*Supuestos!$C$44,0))</f>
        <v>0</v>
      </c>
      <c r="IK129" s="1">
        <f>IF(Supuestos!$D$3+EQ1&lt;100,$CV$9*Supuestos!$C$44,IF(Supuestos!$D$3+EQ1=100,$CV$9*Supuestos!$C$44,0))</f>
        <v>0</v>
      </c>
      <c r="IL129" s="1">
        <f>IF(Supuestos!$D$3+ER1&lt;100,$CV$9*Supuestos!$C$44,IF(Supuestos!$D$3+ER1=100,$CV$9*Supuestos!$C$44,0))</f>
        <v>0</v>
      </c>
      <c r="IM129" s="1">
        <f>IF(Supuestos!$D$3+ES1&lt;100,$CV$9*Supuestos!$C$44,IF(Supuestos!$D$3+ES1=100,$CV$9*Supuestos!$C$44,0))</f>
        <v>0</v>
      </c>
      <c r="IN129" s="1">
        <f>IF(Supuestos!$D$3+ET1&lt;100,$CV$9*Supuestos!$C$44,IF(Supuestos!$D$3+ET1=100,$CV$9*Supuestos!$C$44,0))</f>
        <v>0</v>
      </c>
      <c r="IO129" s="1">
        <f>IF(Supuestos!$D$3+EU1&lt;100,$CV$9*Supuestos!$C$44,IF(Supuestos!$D$3+EU1=100,$CV$9*Supuestos!$C$44,0))</f>
        <v>0</v>
      </c>
      <c r="IP129" s="1">
        <f>IF(Supuestos!$D$3+EV1&lt;100,$CV$9*Supuestos!$C$44,IF(Supuestos!$D$3+EV1=100,$CV$9*Supuestos!$C$44,0))</f>
        <v>0</v>
      </c>
      <c r="IQ129" s="1">
        <f>IF(Supuestos!$D$3+EW1&lt;100,$CV$9*Supuestos!$C$44,IF(Supuestos!$D$3+EW1=100,$CV$9*Supuestos!$C$44,0))</f>
        <v>0</v>
      </c>
      <c r="IR129" s="1">
        <f>IF(Supuestos!$D$3+EX1&lt;100,$CV$9*Supuestos!$C$44,IF(Supuestos!$D$3+EX1=100,$CV$9*Supuestos!$C$44,0))</f>
        <v>0</v>
      </c>
      <c r="IS129" s="1">
        <f>IF(Supuestos!$D$3+EY1&lt;100,$CV$9*Supuestos!$C$44,IF(Supuestos!$D$3+EY1=100,$CV$9*Supuestos!$C$44,0))</f>
        <v>0</v>
      </c>
      <c r="IT129" s="1">
        <f>IF(Supuestos!$D$3+EZ1&lt;100,$CV$9*Supuestos!$C$44,IF(Supuestos!$D$3+EZ1=100,$CV$9*Supuestos!$C$44,0))</f>
        <v>0</v>
      </c>
      <c r="IU129" s="1">
        <f>IF(Supuestos!$D$3+FA1&lt;100,$CV$9*Supuestos!$C$44,IF(Supuestos!$D$3+FA1=100,$CV$9*Supuestos!$C$44,0))</f>
        <v>0</v>
      </c>
      <c r="IV129" s="1">
        <f>IF(Supuestos!$D$3+FB1&lt;100,$CV$9*Supuestos!$C$44,IF(Supuestos!$D$3+FB1=100,$CV$9*Supuestos!$C$44,0))</f>
        <v>0</v>
      </c>
      <c r="IW129" s="1">
        <f>IF(Supuestos!$D$3+FC1&lt;100,$CV$9*Supuestos!$C$44,IF(Supuestos!$D$3+FC1=100,$CV$9*Supuestos!$C$44,0))</f>
        <v>0</v>
      </c>
      <c r="IX129" s="1">
        <f>IF(Supuestos!$D$3+FD1&lt;100,$CV$9*Supuestos!$C$44,IF(Supuestos!$D$3+FD1=100,$CV$9*Supuestos!$C$44,0))</f>
        <v>0</v>
      </c>
      <c r="IY129" s="1">
        <f>IF(Supuestos!$D$3+FE1&lt;100,$CV$9*Supuestos!$C$44,IF(Supuestos!$D$3+FE1=100,$CV$9*Supuestos!$C$44,0))</f>
        <v>0</v>
      </c>
      <c r="IZ129" s="1">
        <f>IF(Supuestos!$D$3+FF1&lt;100,$CV$9*Supuestos!$C$44,IF(Supuestos!$D$3+FF1=100,$CV$9*Supuestos!$C$44,0))</f>
        <v>0</v>
      </c>
      <c r="JA129" s="1">
        <f>IF(Supuestos!$D$3+FG1&lt;100,$CV$9*Supuestos!$C$44,IF(Supuestos!$D$3+FG1=100,$CV$9*Supuestos!$C$44,0))</f>
        <v>0</v>
      </c>
      <c r="JB129" s="1">
        <f>IF(Supuestos!$D$3+FH1&lt;100,$CV$9*Supuestos!$C$44,IF(Supuestos!$D$3+FH1=100,$CV$9*Supuestos!$C$44,0))</f>
        <v>0</v>
      </c>
      <c r="JC129" s="1">
        <f>IF(Supuestos!$D$3+FI1&lt;100,$CV$9*Supuestos!$C$44,IF(Supuestos!$D$3+FI1=100,$CV$9*Supuestos!$C$44,0))</f>
        <v>0</v>
      </c>
      <c r="JD129" s="1">
        <f>IF(Supuestos!$D$3+FJ1&lt;100,$CV$9*Supuestos!$C$44,IF(Supuestos!$D$3+FJ1=100,$CV$9*Supuestos!$C$44,0))</f>
        <v>0</v>
      </c>
      <c r="JE129" s="1">
        <f>IF(Supuestos!$D$3+FK1&lt;100,$CV$9*Supuestos!$C$44,IF(Supuestos!$D$3+FK1=100,$CV$9*Supuestos!$C$44,0))</f>
        <v>0</v>
      </c>
      <c r="JF129" s="1">
        <f>IF(Supuestos!$D$3+FL1&lt;100,$CV$9*Supuestos!$C$44,IF(Supuestos!$D$3+FL1=100,$CV$9*Supuestos!$C$44,0))</f>
        <v>0</v>
      </c>
      <c r="JG129" s="1">
        <f>IF(Supuestos!$D$3+FM1&lt;100,$CV$9*Supuestos!$C$44,IF(Supuestos!$D$3+FM1=100,$CV$9*Supuestos!$C$44,0))</f>
        <v>0</v>
      </c>
      <c r="JH129" s="1">
        <f>IF(Supuestos!$D$3+FN1&lt;100,$CV$9*Supuestos!$C$44,IF(Supuestos!$D$3+FN1=100,$CV$9*Supuestos!$C$44,0))</f>
        <v>0</v>
      </c>
      <c r="JI129" s="1">
        <f>IF(Supuestos!$D$3+FO1&lt;100,$CV$9*Supuestos!$C$44,IF(Supuestos!$D$3+FO1=100,$CV$9*Supuestos!$C$44,0))</f>
        <v>0</v>
      </c>
      <c r="JJ129" s="1">
        <f>IF(Supuestos!$D$3+FP1&lt;100,$CV$9*Supuestos!$C$44,IF(Supuestos!$D$3+FP1=100,$CV$9*Supuestos!$C$44,0))</f>
        <v>0</v>
      </c>
      <c r="JK129" s="1">
        <f>IF(Supuestos!$D$3+FQ1&lt;100,$CV$9*Supuestos!$C$44,IF(Supuestos!$D$3+FQ1=100,$CV$9*Supuestos!$C$44,0))</f>
        <v>0</v>
      </c>
      <c r="JL129" s="1">
        <f>IF(Supuestos!$D$3+FR1&lt;100,$CV$9*Supuestos!$C$44,IF(Supuestos!$D$3+FR1=100,$CV$9*Supuestos!$C$44,0))</f>
        <v>0</v>
      </c>
      <c r="JM129" s="1">
        <f>IF(Supuestos!$D$3+FS1&lt;100,$CV$9*Supuestos!$C$44,IF(Supuestos!$D$3+FS1=100,$CV$9*Supuestos!$C$44,0))</f>
        <v>0</v>
      </c>
      <c r="JN129" s="1">
        <f>IF(Supuestos!$D$3+FT1&lt;100,$CV$9*Supuestos!$C$44,IF(Supuestos!$D$3+FT1=100,$CV$9*Supuestos!$C$44,0))</f>
        <v>0</v>
      </c>
      <c r="JO129" s="1">
        <f>IF(Supuestos!$D$3+FU1&lt;100,$CV$9*Supuestos!$C$44,IF(Supuestos!$D$3+FU1=100,$CV$9*Supuestos!$C$44,0))</f>
        <v>0</v>
      </c>
      <c r="JP129" s="1">
        <f>IF(Supuestos!$D$3+FV1&lt;100,$CV$9*Supuestos!$C$44,IF(Supuestos!$D$3+FV1=100,$CV$9*Supuestos!$C$44,0))</f>
        <v>0</v>
      </c>
      <c r="JQ129" s="1">
        <f>IF(Supuestos!$D$3+FW1&lt;100,$CV$9*Supuestos!$C$44,IF(Supuestos!$D$3+FW1=100,$CV$9*Supuestos!$C$44,0))</f>
        <v>0</v>
      </c>
      <c r="JR129" s="1">
        <f>IF(Supuestos!$D$3+FX1&lt;100,$CV$9*Supuestos!$C$44,IF(Supuestos!$D$3+FX1=100,$CV$9*Supuestos!$C$44,0))</f>
        <v>0</v>
      </c>
      <c r="JS129" s="1">
        <f>IF(Supuestos!$D$3+FY1&lt;100,$CV$9*Supuestos!$C$44,IF(Supuestos!$D$3+FY1=100,$CV$9*Supuestos!$C$44,0))</f>
        <v>0</v>
      </c>
      <c r="JT129" s="1">
        <f>IF(Supuestos!$D$3+FZ1&lt;100,$CV$9*Supuestos!$C$44,IF(Supuestos!$D$3+FZ1=100,$CV$9*Supuestos!$C$44,0))</f>
        <v>0</v>
      </c>
      <c r="JU129" s="1">
        <f>IF(Supuestos!$D$3+GA1&lt;100,$CV$9*Supuestos!$C$44,IF(Supuestos!$D$3+GA1=100,$CV$9*Supuestos!$C$44,0))</f>
        <v>0</v>
      </c>
      <c r="JV129" s="1">
        <f>IF(Supuestos!$D$3+GB1&lt;100,$CV$9*Supuestos!$C$44,IF(Supuestos!$D$3+GB1=100,$CV$9*Supuestos!$C$44,0))</f>
        <v>0</v>
      </c>
      <c r="JW129" s="1">
        <f>IF(Supuestos!$D$3+GC1&lt;100,$CV$9*Supuestos!$C$44,IF(Supuestos!$D$3+GC1=100,$CV$9*Supuestos!$C$44,0))</f>
        <v>0</v>
      </c>
      <c r="JX129" s="1">
        <f>IF(Supuestos!$D$3+GD1&lt;100,$CV$9*Supuestos!$C$44,IF(Supuestos!$D$3+GD1=100,$CV$9*Supuestos!$C$44,0))</f>
        <v>0</v>
      </c>
      <c r="JY129" s="1">
        <f>IF(Supuestos!$D$3+GE1&lt;100,$CV$9*Supuestos!$C$44,IF(Supuestos!$D$3+GE1=100,$CV$9*Supuestos!$C$44,0))</f>
        <v>0</v>
      </c>
      <c r="JZ129" s="1">
        <f>IF(Supuestos!$D$3+GF1&lt;100,$CV$9*Supuestos!$C$44,IF(Supuestos!$D$3+GF1=100,$CV$9*Supuestos!$C$44,0))</f>
        <v>0</v>
      </c>
      <c r="KA129" s="1">
        <f>IF(Supuestos!$D$3+GG1&lt;100,$CV$9*Supuestos!$C$44,IF(Supuestos!$D$3+GG1=100,$CV$9*Supuestos!$C$44,0))</f>
        <v>0</v>
      </c>
      <c r="KB129" s="1">
        <f>IF(Supuestos!$D$3+GH1&lt;100,$CV$9*Supuestos!$C$44,IF(Supuestos!$D$3+GH1=100,$CV$9*Supuestos!$C$44,0))</f>
        <v>0</v>
      </c>
      <c r="KC129" s="1">
        <f>IF(Supuestos!$D$3+GI1&lt;100,$CV$9*Supuestos!$C$44,IF(Supuestos!$D$3+GI1=100,$CV$9*Supuestos!$C$44,0))</f>
        <v>0</v>
      </c>
      <c r="KD129" s="1">
        <f>IF(Supuestos!$D$3+GJ1&lt;100,$CV$9*Supuestos!$C$44,IF(Supuestos!$D$3+GJ1=100,$CV$9*Supuestos!$C$44,0))</f>
        <v>0</v>
      </c>
      <c r="KE129" s="1">
        <f>IF(Supuestos!$D$3+GK1&lt;100,$CV$9*Supuestos!$C$44,IF(Supuestos!$D$3+GK1=100,$CV$9*Supuestos!$C$44,0))</f>
        <v>0</v>
      </c>
      <c r="KF129" s="1">
        <f>IF(Supuestos!$D$3+GL1&lt;100,$CV$9*Supuestos!$C$44,IF(Supuestos!$D$3+GL1=100,$CV$9*Supuestos!$C$44,0))</f>
        <v>0</v>
      </c>
      <c r="KG129" s="1">
        <f>IF(Supuestos!$D$3+GM1&lt;100,$CV$9*Supuestos!$C$44,IF(Supuestos!$D$3+GM1=100,$CV$9*Supuestos!$C$44,0))</f>
        <v>0</v>
      </c>
      <c r="KH129" s="1">
        <f>IF(Supuestos!$D$3+GN1&lt;100,$CV$9*Supuestos!$C$44,IF(Supuestos!$D$3+GN1=100,$CV$9*Supuestos!$C$44,0))</f>
        <v>0</v>
      </c>
      <c r="KI129" s="1">
        <f>IF(Supuestos!$D$3+GO1&lt;100,$CV$9*Supuestos!$C$44,IF(Supuestos!$D$3+GO1=100,$CV$9*Supuestos!$C$44,0))</f>
        <v>0</v>
      </c>
      <c r="KJ129" s="1">
        <f>IF(Supuestos!$D$3+GP1&lt;100,$CV$9*Supuestos!$C$44,IF(Supuestos!$D$3+GP1=100,$CV$9*Supuestos!$C$44,0))</f>
        <v>0</v>
      </c>
    </row>
    <row r="130" spans="1:300" x14ac:dyDescent="0.35">
      <c r="A130" s="128">
        <v>99</v>
      </c>
      <c r="CV130" s="129"/>
      <c r="CW130" s="1">
        <f>CW$9*Supuestos!$D$3*Supuestos!$C$44</f>
        <v>0</v>
      </c>
      <c r="CX130" s="1">
        <f>IF(Supuestos!$D$3+C1&lt;100,$CW$9*Supuestos!$C$44,IF(Supuestos!$D$3+C1=100,$CW$9*Supuestos!$C$44,0))</f>
        <v>0</v>
      </c>
      <c r="EZ130" s="1">
        <f>IF(Supuestos!$D$3+BE1&lt;100,$CW$9*Supuestos!$C$44,IF(Supuestos!$D$3+BE1=100,$CW$9*Supuestos!$C$44,0))</f>
        <v>0</v>
      </c>
      <c r="FA130" s="1">
        <f>IF(Supuestos!$D$3+BF1&lt;100,$CW$9*Supuestos!$C$44,IF(Supuestos!$D$3+BF1=100,$CW$9*Supuestos!$C$44,0))</f>
        <v>0</v>
      </c>
      <c r="FB130" s="1">
        <f>IF(Supuestos!$D$3+BG1&lt;100,$CW$9*Supuestos!$C$44,IF(Supuestos!$D$3+BG1=100,$CW$9*Supuestos!$C$44,0))</f>
        <v>0</v>
      </c>
      <c r="FC130" s="1">
        <f>IF(Supuestos!$D$3+BH1&lt;100,$CW$9*Supuestos!$C$44,IF(Supuestos!$D$3+BH1=100,$CW$9*Supuestos!$C$44,0))</f>
        <v>0</v>
      </c>
      <c r="FD130" s="1">
        <f>IF(Supuestos!$D$3+BI1&lt;100,$CW$9*Supuestos!$C$44,IF(Supuestos!$D$3+BI1=100,$CW$9*Supuestos!$C$44,0))</f>
        <v>0</v>
      </c>
      <c r="FE130" s="1">
        <f>IF(Supuestos!$D$3+BJ1&lt;100,$CW$9*Supuestos!$C$44,IF(Supuestos!$D$3+BJ1=100,$CW$9*Supuestos!$C$44,0))</f>
        <v>0</v>
      </c>
      <c r="FF130" s="1">
        <f>IF(Supuestos!$D$3+BK1&lt;100,$CW$9*Supuestos!$C$44,IF(Supuestos!$D$3+BK1=100,$CW$9*Supuestos!$C$44,0))</f>
        <v>0</v>
      </c>
      <c r="FG130" s="1">
        <f>IF(Supuestos!$D$3+BL1&lt;100,$CW$9*Supuestos!$C$44,IF(Supuestos!$D$3+BL1=100,$CW$9*Supuestos!$C$44,0))</f>
        <v>0</v>
      </c>
      <c r="FH130" s="1">
        <f>IF(Supuestos!$D$3+BM1&lt;100,$CW$9*Supuestos!$C$44,IF(Supuestos!$D$3+BM1=100,$CW$9*Supuestos!$C$44,0))</f>
        <v>0</v>
      </c>
      <c r="FI130" s="1">
        <f>IF(Supuestos!$D$3+BN1&lt;100,$CW$9*Supuestos!$C$44,IF(Supuestos!$D$3+BN1=100,$CW$9*Supuestos!$C$44,0))</f>
        <v>0</v>
      </c>
      <c r="FJ130" s="1">
        <f>IF(Supuestos!$D$3+BO1&lt;100,$CW$9*Supuestos!$C$44,IF(Supuestos!$D$3+BO1=100,$CW$9*Supuestos!$C$44,0))</f>
        <v>0</v>
      </c>
      <c r="FK130" s="1">
        <f>IF(Supuestos!$D$3+BP1&lt;100,$CW$9*Supuestos!$C$44,IF(Supuestos!$D$3+BP1=100,$CW$9*Supuestos!$C$44,0))</f>
        <v>0</v>
      </c>
      <c r="FL130" s="1">
        <f>IF(Supuestos!$D$3+BQ1&lt;100,$CW$9*Supuestos!$C$44,IF(Supuestos!$D$3+BQ1=100,$CW$9*Supuestos!$C$44,0))</f>
        <v>0</v>
      </c>
      <c r="FM130" s="1">
        <f>IF(Supuestos!$D$3+BR1&lt;100,$CW$9*Supuestos!$C$44,IF(Supuestos!$D$3+BR1=100,$CW$9*Supuestos!$C$44,0))</f>
        <v>0</v>
      </c>
      <c r="FN130" s="1">
        <f>IF(Supuestos!$D$3+BS1&lt;100,$CW$9*Supuestos!$C$44,IF(Supuestos!$D$3+BS1=100,$CW$9*Supuestos!$C$44,0))</f>
        <v>0</v>
      </c>
      <c r="FO130" s="1">
        <f>IF(Supuestos!$D$3+BT1&lt;100,$CW$9*Supuestos!$C$44,IF(Supuestos!$D$3+BT1=100,$CW$9*Supuestos!$C$44,0))</f>
        <v>0</v>
      </c>
      <c r="FP130" s="1">
        <f>IF(Supuestos!$D$3+BU1&lt;100,$CW$9*Supuestos!$C$44,IF(Supuestos!$D$3+BU1=100,$CW$9*Supuestos!$C$44,0))</f>
        <v>0</v>
      </c>
      <c r="FQ130" s="1">
        <f>IF(Supuestos!$D$3+BV1&lt;100,$CW$9*Supuestos!$C$44,IF(Supuestos!$D$3+BV1=100,$CW$9*Supuestos!$C$44,0))</f>
        <v>0</v>
      </c>
      <c r="FR130" s="1">
        <f>IF(Supuestos!$D$3+BW1&lt;100,$CW$9*Supuestos!$C$44,IF(Supuestos!$D$3+BW1=100,$CW$9*Supuestos!$C$44,0))</f>
        <v>0</v>
      </c>
      <c r="FS130" s="1">
        <f>IF(Supuestos!$D$3+BX1&lt;100,$CW$9*Supuestos!$C$44,IF(Supuestos!$D$3+BX1=100,$CW$9*Supuestos!$C$44,0))</f>
        <v>0</v>
      </c>
      <c r="FT130" s="1">
        <f>IF(Supuestos!$D$3+BY1&lt;100,$CW$9*Supuestos!$C$44,IF(Supuestos!$D$3+BY1=100,$CW$9*Supuestos!$C$44,0))</f>
        <v>0</v>
      </c>
      <c r="FU130" s="1">
        <f>IF(Supuestos!$D$3+BZ1&lt;100,$CW$9*Supuestos!$C$44,IF(Supuestos!$D$3+BZ1=100,$CW$9*Supuestos!$C$44,0))</f>
        <v>0</v>
      </c>
      <c r="FV130" s="1">
        <f>IF(Supuestos!$D$3+CA1&lt;100,$CW$9*Supuestos!$C$44,IF(Supuestos!$D$3+CA1=100,$CW$9*Supuestos!$C$44,0))</f>
        <v>0</v>
      </c>
      <c r="FW130" s="1">
        <f>IF(Supuestos!$D$3+CB1&lt;100,$CW$9*Supuestos!$C$44,IF(Supuestos!$D$3+CB1=100,$CW$9*Supuestos!$C$44,0))</f>
        <v>0</v>
      </c>
      <c r="FX130" s="1">
        <f>IF(Supuestos!$D$3+CC1&lt;100,$CW$9*Supuestos!$C$44,IF(Supuestos!$D$3+CC1=100,$CW$9*Supuestos!$C$44,0))</f>
        <v>0</v>
      </c>
      <c r="FY130" s="1">
        <f>IF(Supuestos!$D$3+CD1&lt;100,$CW$9*Supuestos!$C$44,IF(Supuestos!$D$3+CD1=100,$CW$9*Supuestos!$C$44,0))</f>
        <v>0</v>
      </c>
      <c r="FZ130" s="1">
        <f>IF(Supuestos!$D$3+CE1&lt;100,$CW$9*Supuestos!$C$44,IF(Supuestos!$D$3+CE1=100,$CW$9*Supuestos!$C$44,0))</f>
        <v>0</v>
      </c>
      <c r="GA130" s="1">
        <f>IF(Supuestos!$D$3+CF1&lt;100,$CW$9*Supuestos!$C$44,IF(Supuestos!$D$3+CF1=100,$CW$9*Supuestos!$C$44,0))</f>
        <v>0</v>
      </c>
      <c r="GB130" s="1">
        <f>IF(Supuestos!$D$3+CG1&lt;100,$CW$9*Supuestos!$C$44,IF(Supuestos!$D$3+CG1=100,$CW$9*Supuestos!$C$44,0))</f>
        <v>0</v>
      </c>
      <c r="GC130" s="1">
        <f>IF(Supuestos!$D$3+CH1&lt;100,$CW$9*Supuestos!$C$44,IF(Supuestos!$D$3+CH1=100,$CW$9*Supuestos!$C$44,0))</f>
        <v>0</v>
      </c>
      <c r="GD130" s="1">
        <f>IF(Supuestos!$D$3+CI1&lt;100,$CW$9*Supuestos!$C$44,IF(Supuestos!$D$3+CI1=100,$CW$9*Supuestos!$C$44,0))</f>
        <v>0</v>
      </c>
      <c r="GE130" s="1">
        <f>IF(Supuestos!$D$3+CJ1&lt;100,$CW$9*Supuestos!$C$44,IF(Supuestos!$D$3+CJ1=100,$CW$9*Supuestos!$C$44,0))</f>
        <v>0</v>
      </c>
      <c r="GF130" s="1">
        <f>IF(Supuestos!$D$3+CK1&lt;100,$CW$9*Supuestos!$C$44,IF(Supuestos!$D$3+CK1=100,$CW$9*Supuestos!$C$44,0))</f>
        <v>0</v>
      </c>
      <c r="GG130" s="1">
        <f>IF(Supuestos!$D$3+CL1&lt;100,$CW$9*Supuestos!$C$44,IF(Supuestos!$D$3+CL1=100,$CW$9*Supuestos!$C$44,0))</f>
        <v>0</v>
      </c>
      <c r="GH130" s="1">
        <f>IF(Supuestos!$D$3+CM1&lt;100,$CW$9*Supuestos!$C$44,IF(Supuestos!$D$3+CM1=100,$CW$9*Supuestos!$C$44,0))</f>
        <v>0</v>
      </c>
      <c r="GI130" s="1">
        <f>IF(Supuestos!$D$3+CN1&lt;100,$CW$9*Supuestos!$C$44,IF(Supuestos!$D$3+CN1=100,$CW$9*Supuestos!$C$44,0))</f>
        <v>0</v>
      </c>
      <c r="GJ130" s="1">
        <f>IF(Supuestos!$D$3+CO1&lt;100,$CW$9*Supuestos!$C$44,IF(Supuestos!$D$3+CO1=100,$CW$9*Supuestos!$C$44,0))</f>
        <v>0</v>
      </c>
      <c r="GK130" s="1">
        <f>IF(Supuestos!$D$3+CP1&lt;100,$CW$9*Supuestos!$C$44,IF(Supuestos!$D$3+CP1=100,$CW$9*Supuestos!$C$44,0))</f>
        <v>0</v>
      </c>
      <c r="GL130" s="1">
        <f>IF(Supuestos!$D$3+CQ1&lt;100,$CW$9*Supuestos!$C$44,IF(Supuestos!$D$3+CQ1=100,$CW$9*Supuestos!$C$44,0))</f>
        <v>0</v>
      </c>
      <c r="GM130" s="1">
        <f>IF(Supuestos!$D$3+CR1&lt;100,$CW$9*Supuestos!$C$44,IF(Supuestos!$D$3+CR1=100,$CW$9*Supuestos!$C$44,0))</f>
        <v>0</v>
      </c>
      <c r="GN130" s="1">
        <f>IF(Supuestos!$D$3+CS1&lt;100,$CW$9*Supuestos!$C$44,IF(Supuestos!$D$3+CS1=100,$CW$9*Supuestos!$C$44,0))</f>
        <v>0</v>
      </c>
      <c r="GO130" s="1">
        <f>IF(Supuestos!$D$3+CT1&lt;100,$CW$9*Supuestos!$C$44,IF(Supuestos!$D$3+CT1=100,$CW$9*Supuestos!$C$44,0))</f>
        <v>0</v>
      </c>
      <c r="GP130" s="1">
        <f>IF(Supuestos!$D$3+CU1&lt;100,$CW$9*Supuestos!$C$44,IF(Supuestos!$D$3+CU1=100,$CW$9*Supuestos!$C$44,0))</f>
        <v>0</v>
      </c>
      <c r="GQ130" s="1">
        <f>IF(Supuestos!$D$3+CV1&lt;100,$CW$9*Supuestos!$C$44,IF(Supuestos!$D$3+CV1=100,$CW$9*Supuestos!$C$44,0))</f>
        <v>0</v>
      </c>
      <c r="GR130" s="1">
        <f>IF(Supuestos!$D$3+CW1&lt;100,$CW$9*Supuestos!$C$44,IF(Supuestos!$D$3+CW1=100,$CW$9*Supuestos!$C$44,0))</f>
        <v>0</v>
      </c>
      <c r="GS130" s="1">
        <f>IF(Supuestos!$D$3+CX1&lt;100,$CW$9*Supuestos!$C$44,IF(Supuestos!$D$3+CX1=100,$CW$9*Supuestos!$C$44,0))</f>
        <v>0</v>
      </c>
      <c r="GT130" s="1">
        <f>IF(Supuestos!$D$3+CY1&lt;100,$CW$9*Supuestos!$C$44,IF(Supuestos!$D$3+CY1=100,$CW$9*Supuestos!$C$44,0))</f>
        <v>0</v>
      </c>
      <c r="GU130" s="1">
        <f>IF(Supuestos!$D$3+CZ1&lt;100,$CW$9*Supuestos!$C$44,IF(Supuestos!$D$3+CZ1=100,$CW$9*Supuestos!$C$44,0))</f>
        <v>0</v>
      </c>
      <c r="GV130" s="1">
        <f>IF(Supuestos!$D$3+DA1&lt;100,$CW$9*Supuestos!$C$44,IF(Supuestos!$D$3+DA1=100,$CW$9*Supuestos!$C$44,0))</f>
        <v>0</v>
      </c>
      <c r="GW130" s="1">
        <f>IF(Supuestos!$D$3+DB1&lt;100,$CW$9*Supuestos!$C$44,IF(Supuestos!$D$3+DB1=100,$CW$9*Supuestos!$C$44,0))</f>
        <v>0</v>
      </c>
      <c r="GX130" s="1">
        <f>IF(Supuestos!$D$3+DC1&lt;100,$CW$9*Supuestos!$C$44,IF(Supuestos!$D$3+DC1=100,$CW$9*Supuestos!$C$44,0))</f>
        <v>0</v>
      </c>
      <c r="GY130" s="1">
        <f>IF(Supuestos!$D$3+DD1&lt;100,$CW$9*Supuestos!$C$44,IF(Supuestos!$D$3+DD1=100,$CW$9*Supuestos!$C$44,0))</f>
        <v>0</v>
      </c>
      <c r="GZ130" s="1">
        <f>IF(Supuestos!$D$3+DE1&lt;100,$CW$9*Supuestos!$C$44,IF(Supuestos!$D$3+DE1=100,$CW$9*Supuestos!$C$44,0))</f>
        <v>0</v>
      </c>
      <c r="HA130" s="1">
        <f>IF(Supuestos!$D$3+DF1&lt;100,$CW$9*Supuestos!$C$44,IF(Supuestos!$D$3+DF1=100,$CW$9*Supuestos!$C$44,0))</f>
        <v>0</v>
      </c>
      <c r="HB130" s="1">
        <f>IF(Supuestos!$D$3+DG1&lt;100,$CW$9*Supuestos!$C$44,IF(Supuestos!$D$3+DG1=100,$CW$9*Supuestos!$C$44,0))</f>
        <v>0</v>
      </c>
      <c r="HC130" s="1">
        <f>IF(Supuestos!$D$3+DH1&lt;100,$CW$9*Supuestos!$C$44,IF(Supuestos!$D$3+DH1=100,$CW$9*Supuestos!$C$44,0))</f>
        <v>0</v>
      </c>
      <c r="HD130" s="1">
        <f>IF(Supuestos!$D$3+DI1&lt;100,$CW$9*Supuestos!$C$44,IF(Supuestos!$D$3+DI1=100,$CW$9*Supuestos!$C$44,0))</f>
        <v>0</v>
      </c>
      <c r="HE130" s="1">
        <f>IF(Supuestos!$D$3+DJ1&lt;100,$CW$9*Supuestos!$C$44,IF(Supuestos!$D$3+DJ1=100,$CW$9*Supuestos!$C$44,0))</f>
        <v>0</v>
      </c>
      <c r="HF130" s="1">
        <f>IF(Supuestos!$D$3+DK1&lt;100,$CW$9*Supuestos!$C$44,IF(Supuestos!$D$3+DK1=100,$CW$9*Supuestos!$C$44,0))</f>
        <v>0</v>
      </c>
      <c r="HG130" s="1">
        <f>IF(Supuestos!$D$3+DL1&lt;100,$CW$9*Supuestos!$C$44,IF(Supuestos!$D$3+DL1=100,$CW$9*Supuestos!$C$44,0))</f>
        <v>0</v>
      </c>
      <c r="HH130" s="1">
        <f>IF(Supuestos!$D$3+DM1&lt;100,$CW$9*Supuestos!$C$44,IF(Supuestos!$D$3+DM1=100,$CW$9*Supuestos!$C$44,0))</f>
        <v>0</v>
      </c>
      <c r="HI130" s="1">
        <f>IF(Supuestos!$D$3+DN1&lt;100,$CW$9*Supuestos!$C$44,IF(Supuestos!$D$3+DN1=100,$CW$9*Supuestos!$C$44,0))</f>
        <v>0</v>
      </c>
      <c r="HJ130" s="1">
        <f>IF(Supuestos!$D$3+DO1&lt;100,$CW$9*Supuestos!$C$44,IF(Supuestos!$D$3+DO1=100,$CW$9*Supuestos!$C$44,0))</f>
        <v>0</v>
      </c>
      <c r="HK130" s="1">
        <f>IF(Supuestos!$D$3+DP1&lt;100,$CW$9*Supuestos!$C$44,IF(Supuestos!$D$3+DP1=100,$CW$9*Supuestos!$C$44,0))</f>
        <v>0</v>
      </c>
      <c r="HL130" s="1">
        <f>IF(Supuestos!$D$3+DQ1&lt;100,$CW$9*Supuestos!$C$44,IF(Supuestos!$D$3+DQ1=100,$CW$9*Supuestos!$C$44,0))</f>
        <v>0</v>
      </c>
      <c r="HM130" s="1">
        <f>IF(Supuestos!$D$3+DR1&lt;100,$CW$9*Supuestos!$C$44,IF(Supuestos!$D$3+DR1=100,$CW$9*Supuestos!$C$44,0))</f>
        <v>0</v>
      </c>
      <c r="HN130" s="1">
        <f>IF(Supuestos!$D$3+DS1&lt;100,$CW$9*Supuestos!$C$44,IF(Supuestos!$D$3+DS1=100,$CW$9*Supuestos!$C$44,0))</f>
        <v>0</v>
      </c>
      <c r="HO130" s="1">
        <f>IF(Supuestos!$D$3+DT1&lt;100,$CW$9*Supuestos!$C$44,IF(Supuestos!$D$3+DT1=100,$CW$9*Supuestos!$C$44,0))</f>
        <v>0</v>
      </c>
      <c r="HP130" s="1">
        <f>IF(Supuestos!$D$3+DU1&lt;100,$CW$9*Supuestos!$C$44,IF(Supuestos!$D$3+DU1=100,$CW$9*Supuestos!$C$44,0))</f>
        <v>0</v>
      </c>
      <c r="HQ130" s="1">
        <f>IF(Supuestos!$D$3+DV1&lt;100,$CW$9*Supuestos!$C$44,IF(Supuestos!$D$3+DV1=100,$CW$9*Supuestos!$C$44,0))</f>
        <v>0</v>
      </c>
      <c r="HR130" s="1">
        <f>IF(Supuestos!$D$3+DW1&lt;100,$CW$9*Supuestos!$C$44,IF(Supuestos!$D$3+DW1=100,$CW$9*Supuestos!$C$44,0))</f>
        <v>0</v>
      </c>
      <c r="HS130" s="1">
        <f>IF(Supuestos!$D$3+DX1&lt;100,$CW$9*Supuestos!$C$44,IF(Supuestos!$D$3+DX1=100,$CW$9*Supuestos!$C$44,0))</f>
        <v>0</v>
      </c>
      <c r="HT130" s="1">
        <f>IF(Supuestos!$D$3+DY1&lt;100,$CW$9*Supuestos!$C$44,IF(Supuestos!$D$3+DY1=100,$CW$9*Supuestos!$C$44,0))</f>
        <v>0</v>
      </c>
      <c r="HU130" s="1">
        <f>IF(Supuestos!$D$3+DZ1&lt;100,$CW$9*Supuestos!$C$44,IF(Supuestos!$D$3+DZ1=100,$CW$9*Supuestos!$C$44,0))</f>
        <v>0</v>
      </c>
      <c r="HV130" s="1">
        <f>IF(Supuestos!$D$3+EA1&lt;100,$CW$9*Supuestos!$C$44,IF(Supuestos!$D$3+EA1=100,$CW$9*Supuestos!$C$44,0))</f>
        <v>0</v>
      </c>
      <c r="HW130" s="1">
        <f>IF(Supuestos!$D$3+EB1&lt;100,$CW$9*Supuestos!$C$44,IF(Supuestos!$D$3+EB1=100,$CW$9*Supuestos!$C$44,0))</f>
        <v>0</v>
      </c>
      <c r="HX130" s="1">
        <f>IF(Supuestos!$D$3+EC1&lt;100,$CW$9*Supuestos!$C$44,IF(Supuestos!$D$3+EC1=100,$CW$9*Supuestos!$C$44,0))</f>
        <v>0</v>
      </c>
      <c r="HY130" s="1">
        <f>IF(Supuestos!$D$3+ED1&lt;100,$CW$9*Supuestos!$C$44,IF(Supuestos!$D$3+ED1=100,$CW$9*Supuestos!$C$44,0))</f>
        <v>0</v>
      </c>
      <c r="HZ130" s="1">
        <f>IF(Supuestos!$D$3+EE1&lt;100,$CW$9*Supuestos!$C$44,IF(Supuestos!$D$3+EE1=100,$CW$9*Supuestos!$C$44,0))</f>
        <v>0</v>
      </c>
      <c r="IA130" s="1">
        <f>IF(Supuestos!$D$3+EF1&lt;100,$CW$9*Supuestos!$C$44,IF(Supuestos!$D$3+EF1=100,$CW$9*Supuestos!$C$44,0))</f>
        <v>0</v>
      </c>
      <c r="IB130" s="1">
        <f>IF(Supuestos!$D$3+EG1&lt;100,$CW$9*Supuestos!$C$44,IF(Supuestos!$D$3+EG1=100,$CW$9*Supuestos!$C$44,0))</f>
        <v>0</v>
      </c>
      <c r="IC130" s="1">
        <f>IF(Supuestos!$D$3+EH1&lt;100,$CW$9*Supuestos!$C$44,IF(Supuestos!$D$3+EH1=100,$CW$9*Supuestos!$C$44,0))</f>
        <v>0</v>
      </c>
      <c r="ID130" s="1">
        <f>IF(Supuestos!$D$3+EI1&lt;100,$CW$9*Supuestos!$C$44,IF(Supuestos!$D$3+EI1=100,$CW$9*Supuestos!$C$44,0))</f>
        <v>0</v>
      </c>
      <c r="IE130" s="1">
        <f>IF(Supuestos!$D$3+EJ1&lt;100,$CW$9*Supuestos!$C$44,IF(Supuestos!$D$3+EJ1=100,$CW$9*Supuestos!$C$44,0))</f>
        <v>0</v>
      </c>
      <c r="IF130" s="1">
        <f>IF(Supuestos!$D$3+EK1&lt;100,$CW$9*Supuestos!$C$44,IF(Supuestos!$D$3+EK1=100,$CW$9*Supuestos!$C$44,0))</f>
        <v>0</v>
      </c>
      <c r="IG130" s="1">
        <f>IF(Supuestos!$D$3+EL1&lt;100,$CW$9*Supuestos!$C$44,IF(Supuestos!$D$3+EL1=100,$CW$9*Supuestos!$C$44,0))</f>
        <v>0</v>
      </c>
      <c r="IH130" s="1">
        <f>IF(Supuestos!$D$3+EM1&lt;100,$CW$9*Supuestos!$C$44,IF(Supuestos!$D$3+EM1=100,$CW$9*Supuestos!$C$44,0))</f>
        <v>0</v>
      </c>
      <c r="II130" s="1">
        <f>IF(Supuestos!$D$3+EN1&lt;100,$CW$9*Supuestos!$C$44,IF(Supuestos!$D$3+EN1=100,$CW$9*Supuestos!$C$44,0))</f>
        <v>0</v>
      </c>
      <c r="IJ130" s="1">
        <f>IF(Supuestos!$D$3+EO1&lt;100,$CW$9*Supuestos!$C$44,IF(Supuestos!$D$3+EO1=100,$CW$9*Supuestos!$C$44,0))</f>
        <v>0</v>
      </c>
      <c r="IK130" s="1">
        <f>IF(Supuestos!$D$3+EP1&lt;100,$CW$9*Supuestos!$C$44,IF(Supuestos!$D$3+EP1=100,$CW$9*Supuestos!$C$44,0))</f>
        <v>0</v>
      </c>
      <c r="IL130" s="1">
        <f>IF(Supuestos!$D$3+EQ1&lt;100,$CW$9*Supuestos!$C$44,IF(Supuestos!$D$3+EQ1=100,$CW$9*Supuestos!$C$44,0))</f>
        <v>0</v>
      </c>
      <c r="IM130" s="1">
        <f>IF(Supuestos!$D$3+ER1&lt;100,$CW$9*Supuestos!$C$44,IF(Supuestos!$D$3+ER1=100,$CW$9*Supuestos!$C$44,0))</f>
        <v>0</v>
      </c>
      <c r="IN130" s="1">
        <f>IF(Supuestos!$D$3+ES1&lt;100,$CW$9*Supuestos!$C$44,IF(Supuestos!$D$3+ES1=100,$CW$9*Supuestos!$C$44,0))</f>
        <v>0</v>
      </c>
      <c r="IO130" s="1">
        <f>IF(Supuestos!$D$3+ET1&lt;100,$CW$9*Supuestos!$C$44,IF(Supuestos!$D$3+ET1=100,$CW$9*Supuestos!$C$44,0))</f>
        <v>0</v>
      </c>
      <c r="IP130" s="1">
        <f>IF(Supuestos!$D$3+EU1&lt;100,$CW$9*Supuestos!$C$44,IF(Supuestos!$D$3+EU1=100,$CW$9*Supuestos!$C$44,0))</f>
        <v>0</v>
      </c>
      <c r="IQ130" s="1">
        <f>IF(Supuestos!$D$3+EV1&lt;100,$CW$9*Supuestos!$C$44,IF(Supuestos!$D$3+EV1=100,$CW$9*Supuestos!$C$44,0))</f>
        <v>0</v>
      </c>
      <c r="IR130" s="1">
        <f>IF(Supuestos!$D$3+EW1&lt;100,$CW$9*Supuestos!$C$44,IF(Supuestos!$D$3+EW1=100,$CW$9*Supuestos!$C$44,0))</f>
        <v>0</v>
      </c>
      <c r="IS130" s="1">
        <f>IF(Supuestos!$D$3+EX1&lt;100,$CW$9*Supuestos!$C$44,IF(Supuestos!$D$3+EX1=100,$CW$9*Supuestos!$C$44,0))</f>
        <v>0</v>
      </c>
      <c r="IT130" s="1">
        <f>IF(Supuestos!$D$3+EY1&lt;100,$CW$9*Supuestos!$C$44,IF(Supuestos!$D$3+EY1=100,$CW$9*Supuestos!$C$44,0))</f>
        <v>0</v>
      </c>
      <c r="IU130" s="1">
        <f>IF(Supuestos!$D$3+EZ1&lt;100,$CW$9*Supuestos!$C$44,IF(Supuestos!$D$3+EZ1=100,$CW$9*Supuestos!$C$44,0))</f>
        <v>0</v>
      </c>
      <c r="IV130" s="1">
        <f>IF(Supuestos!$D$3+FA1&lt;100,$CW$9*Supuestos!$C$44,IF(Supuestos!$D$3+FA1=100,$CW$9*Supuestos!$C$44,0))</f>
        <v>0</v>
      </c>
      <c r="IW130" s="1">
        <f>IF(Supuestos!$D$3+FB1&lt;100,$CW$9*Supuestos!$C$44,IF(Supuestos!$D$3+FB1=100,$CW$9*Supuestos!$C$44,0))</f>
        <v>0</v>
      </c>
      <c r="IX130" s="1">
        <f>IF(Supuestos!$D$3+FC1&lt;100,$CW$9*Supuestos!$C$44,IF(Supuestos!$D$3+FC1=100,$CW$9*Supuestos!$C$44,0))</f>
        <v>0</v>
      </c>
      <c r="IY130" s="1">
        <f>IF(Supuestos!$D$3+FD1&lt;100,$CW$9*Supuestos!$C$44,IF(Supuestos!$D$3+FD1=100,$CW$9*Supuestos!$C$44,0))</f>
        <v>0</v>
      </c>
      <c r="IZ130" s="1">
        <f>IF(Supuestos!$D$3+FE1&lt;100,$CW$9*Supuestos!$C$44,IF(Supuestos!$D$3+FE1=100,$CW$9*Supuestos!$C$44,0))</f>
        <v>0</v>
      </c>
      <c r="JA130" s="1">
        <f>IF(Supuestos!$D$3+FF1&lt;100,$CW$9*Supuestos!$C$44,IF(Supuestos!$D$3+FF1=100,$CW$9*Supuestos!$C$44,0))</f>
        <v>0</v>
      </c>
      <c r="JB130" s="1">
        <f>IF(Supuestos!$D$3+FG1&lt;100,$CW$9*Supuestos!$C$44,IF(Supuestos!$D$3+FG1=100,$CW$9*Supuestos!$C$44,0))</f>
        <v>0</v>
      </c>
      <c r="JC130" s="1">
        <f>IF(Supuestos!$D$3+FH1&lt;100,$CW$9*Supuestos!$C$44,IF(Supuestos!$D$3+FH1=100,$CW$9*Supuestos!$C$44,0))</f>
        <v>0</v>
      </c>
      <c r="JD130" s="1">
        <f>IF(Supuestos!$D$3+FI1&lt;100,$CW$9*Supuestos!$C$44,IF(Supuestos!$D$3+FI1=100,$CW$9*Supuestos!$C$44,0))</f>
        <v>0</v>
      </c>
      <c r="JE130" s="1">
        <f>IF(Supuestos!$D$3+FJ1&lt;100,$CW$9*Supuestos!$C$44,IF(Supuestos!$D$3+FJ1=100,$CW$9*Supuestos!$C$44,0))</f>
        <v>0</v>
      </c>
      <c r="JF130" s="1">
        <f>IF(Supuestos!$D$3+FK1&lt;100,$CW$9*Supuestos!$C$44,IF(Supuestos!$D$3+FK1=100,$CW$9*Supuestos!$C$44,0))</f>
        <v>0</v>
      </c>
      <c r="JG130" s="1">
        <f>IF(Supuestos!$D$3+FL1&lt;100,$CW$9*Supuestos!$C$44,IF(Supuestos!$D$3+FL1=100,$CW$9*Supuestos!$C$44,0))</f>
        <v>0</v>
      </c>
      <c r="JH130" s="1">
        <f>IF(Supuestos!$D$3+FM1&lt;100,$CW$9*Supuestos!$C$44,IF(Supuestos!$D$3+FM1=100,$CW$9*Supuestos!$C$44,0))</f>
        <v>0</v>
      </c>
      <c r="JI130" s="1">
        <f>IF(Supuestos!$D$3+FN1&lt;100,$CW$9*Supuestos!$C$44,IF(Supuestos!$D$3+FN1=100,$CW$9*Supuestos!$C$44,0))</f>
        <v>0</v>
      </c>
      <c r="JJ130" s="1">
        <f>IF(Supuestos!$D$3+FO1&lt;100,$CW$9*Supuestos!$C$44,IF(Supuestos!$D$3+FO1=100,$CW$9*Supuestos!$C$44,0))</f>
        <v>0</v>
      </c>
      <c r="JK130" s="1">
        <f>IF(Supuestos!$D$3+FP1&lt;100,$CW$9*Supuestos!$C$44,IF(Supuestos!$D$3+FP1=100,$CW$9*Supuestos!$C$44,0))</f>
        <v>0</v>
      </c>
      <c r="JL130" s="1">
        <f>IF(Supuestos!$D$3+FQ1&lt;100,$CW$9*Supuestos!$C$44,IF(Supuestos!$D$3+FQ1=100,$CW$9*Supuestos!$C$44,0))</f>
        <v>0</v>
      </c>
      <c r="JM130" s="1">
        <f>IF(Supuestos!$D$3+FR1&lt;100,$CW$9*Supuestos!$C$44,IF(Supuestos!$D$3+FR1=100,$CW$9*Supuestos!$C$44,0))</f>
        <v>0</v>
      </c>
      <c r="JN130" s="1">
        <f>IF(Supuestos!$D$3+FS1&lt;100,$CW$9*Supuestos!$C$44,IF(Supuestos!$D$3+FS1=100,$CW$9*Supuestos!$C$44,0))</f>
        <v>0</v>
      </c>
      <c r="JO130" s="1">
        <f>IF(Supuestos!$D$3+FT1&lt;100,$CW$9*Supuestos!$C$44,IF(Supuestos!$D$3+FT1=100,$CW$9*Supuestos!$C$44,0))</f>
        <v>0</v>
      </c>
      <c r="JP130" s="1">
        <f>IF(Supuestos!$D$3+FU1&lt;100,$CW$9*Supuestos!$C$44,IF(Supuestos!$D$3+FU1=100,$CW$9*Supuestos!$C$44,0))</f>
        <v>0</v>
      </c>
      <c r="JQ130" s="1">
        <f>IF(Supuestos!$D$3+FV1&lt;100,$CW$9*Supuestos!$C$44,IF(Supuestos!$D$3+FV1=100,$CW$9*Supuestos!$C$44,0))</f>
        <v>0</v>
      </c>
      <c r="JR130" s="1">
        <f>IF(Supuestos!$D$3+FW1&lt;100,$CW$9*Supuestos!$C$44,IF(Supuestos!$D$3+FW1=100,$CW$9*Supuestos!$C$44,0))</f>
        <v>0</v>
      </c>
      <c r="JS130" s="1">
        <f>IF(Supuestos!$D$3+FX1&lt;100,$CW$9*Supuestos!$C$44,IF(Supuestos!$D$3+FX1=100,$CW$9*Supuestos!$C$44,0))</f>
        <v>0</v>
      </c>
      <c r="JT130" s="1">
        <f>IF(Supuestos!$D$3+FY1&lt;100,$CW$9*Supuestos!$C$44,IF(Supuestos!$D$3+FY1=100,$CW$9*Supuestos!$C$44,0))</f>
        <v>0</v>
      </c>
      <c r="JU130" s="1">
        <f>IF(Supuestos!$D$3+FZ1&lt;100,$CW$9*Supuestos!$C$44,IF(Supuestos!$D$3+FZ1=100,$CW$9*Supuestos!$C$44,0))</f>
        <v>0</v>
      </c>
      <c r="JV130" s="1">
        <f>IF(Supuestos!$D$3+GA1&lt;100,$CW$9*Supuestos!$C$44,IF(Supuestos!$D$3+GA1=100,$CW$9*Supuestos!$C$44,0))</f>
        <v>0</v>
      </c>
      <c r="JW130" s="1">
        <f>IF(Supuestos!$D$3+GB1&lt;100,$CW$9*Supuestos!$C$44,IF(Supuestos!$D$3+GB1=100,$CW$9*Supuestos!$C$44,0))</f>
        <v>0</v>
      </c>
      <c r="JX130" s="1">
        <f>IF(Supuestos!$D$3+GC1&lt;100,$CW$9*Supuestos!$C$44,IF(Supuestos!$D$3+GC1=100,$CW$9*Supuestos!$C$44,0))</f>
        <v>0</v>
      </c>
      <c r="JY130" s="1">
        <f>IF(Supuestos!$D$3+GD1&lt;100,$CW$9*Supuestos!$C$44,IF(Supuestos!$D$3+GD1=100,$CW$9*Supuestos!$C$44,0))</f>
        <v>0</v>
      </c>
      <c r="JZ130" s="1">
        <f>IF(Supuestos!$D$3+GE1&lt;100,$CW$9*Supuestos!$C$44,IF(Supuestos!$D$3+GE1=100,$CW$9*Supuestos!$C$44,0))</f>
        <v>0</v>
      </c>
      <c r="KA130" s="1">
        <f>IF(Supuestos!$D$3+GF1&lt;100,$CW$9*Supuestos!$C$44,IF(Supuestos!$D$3+GF1=100,$CW$9*Supuestos!$C$44,0))</f>
        <v>0</v>
      </c>
      <c r="KB130" s="1">
        <f>IF(Supuestos!$D$3+GG1&lt;100,$CW$9*Supuestos!$C$44,IF(Supuestos!$D$3+GG1=100,$CW$9*Supuestos!$C$44,0))</f>
        <v>0</v>
      </c>
      <c r="KC130" s="1">
        <f>IF(Supuestos!$D$3+GH1&lt;100,$CW$9*Supuestos!$C$44,IF(Supuestos!$D$3+GH1=100,$CW$9*Supuestos!$C$44,0))</f>
        <v>0</v>
      </c>
      <c r="KD130" s="1">
        <f>IF(Supuestos!$D$3+GI1&lt;100,$CW$9*Supuestos!$C$44,IF(Supuestos!$D$3+GI1=100,$CW$9*Supuestos!$C$44,0))</f>
        <v>0</v>
      </c>
      <c r="KE130" s="1">
        <f>IF(Supuestos!$D$3+GJ1&lt;100,$CW$9*Supuestos!$C$44,IF(Supuestos!$D$3+GJ1=100,$CW$9*Supuestos!$C$44,0))</f>
        <v>0</v>
      </c>
      <c r="KF130" s="1">
        <f>IF(Supuestos!$D$3+GK1&lt;100,$CW$9*Supuestos!$C$44,IF(Supuestos!$D$3+GK1=100,$CW$9*Supuestos!$C$44,0))</f>
        <v>0</v>
      </c>
      <c r="KG130" s="1">
        <f>IF(Supuestos!$D$3+GL1&lt;100,$CW$9*Supuestos!$C$44,IF(Supuestos!$D$3+GL1=100,$CW$9*Supuestos!$C$44,0))</f>
        <v>0</v>
      </c>
      <c r="KH130" s="1">
        <f>IF(Supuestos!$D$3+GM1&lt;100,$CW$9*Supuestos!$C$44,IF(Supuestos!$D$3+GM1=100,$CW$9*Supuestos!$C$44,0))</f>
        <v>0</v>
      </c>
      <c r="KI130" s="1">
        <f>IF(Supuestos!$D$3+GN1&lt;100,$CW$9*Supuestos!$C$44,IF(Supuestos!$D$3+GN1=100,$CW$9*Supuestos!$C$44,0))</f>
        <v>0</v>
      </c>
      <c r="KJ130" s="1">
        <f>IF(Supuestos!$D$3+GO1&lt;100,$CW$9*Supuestos!$C$44,IF(Supuestos!$D$3+GO1=100,$CW$9*Supuestos!$C$44,0))</f>
        <v>0</v>
      </c>
      <c r="KK130" s="1">
        <f>IF(Supuestos!$D$3+GP1&lt;100,$CW$9*Supuestos!$C$44,IF(Supuestos!$D$3+GP1=100,$CW$9*Supuestos!$C$44,0))</f>
        <v>0</v>
      </c>
      <c r="KL130" s="1">
        <f>IF(Supuestos!$D$3+GQ1&lt;100,$CW$9*Supuestos!$C$44,IF(Supuestos!$D$3+GQ1=100,$CW$9*Supuestos!$C$44,0))</f>
        <v>0</v>
      </c>
    </row>
    <row r="131" spans="1:300" x14ac:dyDescent="0.35">
      <c r="A131" s="128">
        <v>100</v>
      </c>
      <c r="CW131" s="129"/>
      <c r="CX131" s="1">
        <f>CX$9*Supuestos!$D$3*Supuestos!$C$44</f>
        <v>0</v>
      </c>
      <c r="EZ131" s="1">
        <f>IF(Supuestos!$D$3+BD1&lt;100,$CX$9*Supuestos!$C$44,IF(Supuestos!$D$3+BD1=100,$CX$9*Supuestos!$C$44,0))</f>
        <v>0</v>
      </c>
      <c r="FA131" s="1">
        <f>IF(Supuestos!$D$3+BE1&lt;100,$CX$9*Supuestos!$C$44,IF(Supuestos!$D$3+BE1=100,$CX$9*Supuestos!$C$44,0))</f>
        <v>0</v>
      </c>
      <c r="FB131" s="1">
        <f>IF(Supuestos!$D$3+BF1&lt;100,$CX$9*Supuestos!$C$44,IF(Supuestos!$D$3+BF1=100,$CX$9*Supuestos!$C$44,0))</f>
        <v>0</v>
      </c>
      <c r="FC131" s="1">
        <f>IF(Supuestos!$D$3+BG1&lt;100,$CX$9*Supuestos!$C$44,IF(Supuestos!$D$3+BG1=100,$CX$9*Supuestos!$C$44,0))</f>
        <v>0</v>
      </c>
      <c r="FD131" s="1">
        <f>IF(Supuestos!$D$3+BH1&lt;100,$CX$9*Supuestos!$C$44,IF(Supuestos!$D$3+BH1=100,$CX$9*Supuestos!$C$44,0))</f>
        <v>0</v>
      </c>
      <c r="FE131" s="1">
        <f>IF(Supuestos!$D$3+BI1&lt;100,$CX$9*Supuestos!$C$44,IF(Supuestos!$D$3+BI1=100,$CX$9*Supuestos!$C$44,0))</f>
        <v>0</v>
      </c>
      <c r="FF131" s="1">
        <f>IF(Supuestos!$D$3+BJ1&lt;100,$CX$9*Supuestos!$C$44,IF(Supuestos!$D$3+BJ1=100,$CX$9*Supuestos!$C$44,0))</f>
        <v>0</v>
      </c>
      <c r="FG131" s="1">
        <f>IF(Supuestos!$D$3+BK1&lt;100,$CX$9*Supuestos!$C$44,IF(Supuestos!$D$3+BK1=100,$CX$9*Supuestos!$C$44,0))</f>
        <v>0</v>
      </c>
      <c r="FH131" s="1">
        <f>IF(Supuestos!$D$3+BL1&lt;100,$CX$9*Supuestos!$C$44,IF(Supuestos!$D$3+BL1=100,$CX$9*Supuestos!$C$44,0))</f>
        <v>0</v>
      </c>
      <c r="FI131" s="1">
        <f>IF(Supuestos!$D$3+BM1&lt;100,$CX$9*Supuestos!$C$44,IF(Supuestos!$D$3+BM1=100,$CX$9*Supuestos!$C$44,0))</f>
        <v>0</v>
      </c>
      <c r="FJ131" s="1">
        <f>IF(Supuestos!$D$3+BN1&lt;100,$CX$9*Supuestos!$C$44,IF(Supuestos!$D$3+BN1=100,$CX$9*Supuestos!$C$44,0))</f>
        <v>0</v>
      </c>
      <c r="FK131" s="1">
        <f>IF(Supuestos!$D$3+BO1&lt;100,$CX$9*Supuestos!$C$44,IF(Supuestos!$D$3+BO1=100,$CX$9*Supuestos!$C$44,0))</f>
        <v>0</v>
      </c>
      <c r="FL131" s="1">
        <f>IF(Supuestos!$D$3+BP1&lt;100,$CX$9*Supuestos!$C$44,IF(Supuestos!$D$3+BP1=100,$CX$9*Supuestos!$C$44,0))</f>
        <v>0</v>
      </c>
      <c r="FM131" s="1">
        <f>IF(Supuestos!$D$3+BQ1&lt;100,$CX$9*Supuestos!$C$44,IF(Supuestos!$D$3+BQ1=100,$CX$9*Supuestos!$C$44,0))</f>
        <v>0</v>
      </c>
      <c r="FN131" s="1">
        <f>IF(Supuestos!$D$3+BR1&lt;100,$CX$9*Supuestos!$C$44,IF(Supuestos!$D$3+BR1=100,$CX$9*Supuestos!$C$44,0))</f>
        <v>0</v>
      </c>
      <c r="FO131" s="1">
        <f>IF(Supuestos!$D$3+BS1&lt;100,$CX$9*Supuestos!$C$44,IF(Supuestos!$D$3+BS1=100,$CX$9*Supuestos!$C$44,0))</f>
        <v>0</v>
      </c>
      <c r="FP131" s="1">
        <f>IF(Supuestos!$D$3+BT1&lt;100,$CX$9*Supuestos!$C$44,IF(Supuestos!$D$3+BT1=100,$CX$9*Supuestos!$C$44,0))</f>
        <v>0</v>
      </c>
      <c r="FQ131" s="1">
        <f>IF(Supuestos!$D$3+BU1&lt;100,$CX$9*Supuestos!$C$44,IF(Supuestos!$D$3+BU1=100,$CX$9*Supuestos!$C$44,0))</f>
        <v>0</v>
      </c>
      <c r="FR131" s="1">
        <f>IF(Supuestos!$D$3+BV1&lt;100,$CX$9*Supuestos!$C$44,IF(Supuestos!$D$3+BV1=100,$CX$9*Supuestos!$C$44,0))</f>
        <v>0</v>
      </c>
      <c r="FS131" s="1">
        <f>IF(Supuestos!$D$3+BW1&lt;100,$CX$9*Supuestos!$C$44,IF(Supuestos!$D$3+BW1=100,$CX$9*Supuestos!$C$44,0))</f>
        <v>0</v>
      </c>
      <c r="FT131" s="1">
        <f>IF(Supuestos!$D$3+BX1&lt;100,$CX$9*Supuestos!$C$44,IF(Supuestos!$D$3+BX1=100,$CX$9*Supuestos!$C$44,0))</f>
        <v>0</v>
      </c>
      <c r="FU131" s="1">
        <f>IF(Supuestos!$D$3+BY1&lt;100,$CX$9*Supuestos!$C$44,IF(Supuestos!$D$3+BY1=100,$CX$9*Supuestos!$C$44,0))</f>
        <v>0</v>
      </c>
      <c r="FV131" s="1">
        <f>IF(Supuestos!$D$3+BZ1&lt;100,$CX$9*Supuestos!$C$44,IF(Supuestos!$D$3+BZ1=100,$CX$9*Supuestos!$C$44,0))</f>
        <v>0</v>
      </c>
      <c r="FW131" s="1">
        <f>IF(Supuestos!$D$3+CA1&lt;100,$CX$9*Supuestos!$C$44,IF(Supuestos!$D$3+CA1=100,$CX$9*Supuestos!$C$44,0))</f>
        <v>0</v>
      </c>
      <c r="FX131" s="1">
        <f>IF(Supuestos!$D$3+CB1&lt;100,$CX$9*Supuestos!$C$44,IF(Supuestos!$D$3+CB1=100,$CX$9*Supuestos!$C$44,0))</f>
        <v>0</v>
      </c>
      <c r="FY131" s="1">
        <f>IF(Supuestos!$D$3+CC1&lt;100,$CX$9*Supuestos!$C$44,IF(Supuestos!$D$3+CC1=100,$CX$9*Supuestos!$C$44,0))</f>
        <v>0</v>
      </c>
      <c r="FZ131" s="1">
        <f>IF(Supuestos!$D$3+CD1&lt;100,$CX$9*Supuestos!$C$44,IF(Supuestos!$D$3+CD1=100,$CX$9*Supuestos!$C$44,0))</f>
        <v>0</v>
      </c>
      <c r="GA131" s="1">
        <f>IF(Supuestos!$D$3+CE1&lt;100,$CX$9*Supuestos!$C$44,IF(Supuestos!$D$3+CE1=100,$CX$9*Supuestos!$C$44,0))</f>
        <v>0</v>
      </c>
      <c r="GB131" s="1">
        <f>IF(Supuestos!$D$3+CF1&lt;100,$CX$9*Supuestos!$C$44,IF(Supuestos!$D$3+CF1=100,$CX$9*Supuestos!$C$44,0))</f>
        <v>0</v>
      </c>
      <c r="GC131" s="1">
        <f>IF(Supuestos!$D$3+CG1&lt;100,$CX$9*Supuestos!$C$44,IF(Supuestos!$D$3+CG1=100,$CX$9*Supuestos!$C$44,0))</f>
        <v>0</v>
      </c>
      <c r="GD131" s="1">
        <f>IF(Supuestos!$D$3+CH1&lt;100,$CX$9*Supuestos!$C$44,IF(Supuestos!$D$3+CH1=100,$CX$9*Supuestos!$C$44,0))</f>
        <v>0</v>
      </c>
      <c r="GE131" s="1">
        <f>IF(Supuestos!$D$3+CI1&lt;100,$CX$9*Supuestos!$C$44,IF(Supuestos!$D$3+CI1=100,$CX$9*Supuestos!$C$44,0))</f>
        <v>0</v>
      </c>
      <c r="GF131" s="1">
        <f>IF(Supuestos!$D$3+CJ1&lt;100,$CX$9*Supuestos!$C$44,IF(Supuestos!$D$3+CJ1=100,$CX$9*Supuestos!$C$44,0))</f>
        <v>0</v>
      </c>
      <c r="GG131" s="1">
        <f>IF(Supuestos!$D$3+CK1&lt;100,$CX$9*Supuestos!$C$44,IF(Supuestos!$D$3+CK1=100,$CX$9*Supuestos!$C$44,0))</f>
        <v>0</v>
      </c>
      <c r="GH131" s="1">
        <f>IF(Supuestos!$D$3+CL1&lt;100,$CX$9*Supuestos!$C$44,IF(Supuestos!$D$3+CL1=100,$CX$9*Supuestos!$C$44,0))</f>
        <v>0</v>
      </c>
      <c r="GI131" s="1">
        <f>IF(Supuestos!$D$3+CM1&lt;100,$CX$9*Supuestos!$C$44,IF(Supuestos!$D$3+CM1=100,$CX$9*Supuestos!$C$44,0))</f>
        <v>0</v>
      </c>
      <c r="GJ131" s="1">
        <f>IF(Supuestos!$D$3+CN1&lt;100,$CX$9*Supuestos!$C$44,IF(Supuestos!$D$3+CN1=100,$CX$9*Supuestos!$C$44,0))</f>
        <v>0</v>
      </c>
      <c r="GK131" s="1">
        <f>IF(Supuestos!$D$3+CO1&lt;100,$CX$9*Supuestos!$C$44,IF(Supuestos!$D$3+CO1=100,$CX$9*Supuestos!$C$44,0))</f>
        <v>0</v>
      </c>
      <c r="GL131" s="1">
        <f>IF(Supuestos!$D$3+CP1&lt;100,$CX$9*Supuestos!$C$44,IF(Supuestos!$D$3+CP1=100,$CX$9*Supuestos!$C$44,0))</f>
        <v>0</v>
      </c>
      <c r="GM131" s="1">
        <f>IF(Supuestos!$D$3+CQ1&lt;100,$CX$9*Supuestos!$C$44,IF(Supuestos!$D$3+CQ1=100,$CX$9*Supuestos!$C$44,0))</f>
        <v>0</v>
      </c>
      <c r="GN131" s="1">
        <f>IF(Supuestos!$D$3+CR1&lt;100,$CX$9*Supuestos!$C$44,IF(Supuestos!$D$3+CR1=100,$CX$9*Supuestos!$C$44,0))</f>
        <v>0</v>
      </c>
      <c r="GO131" s="1">
        <f>IF(Supuestos!$D$3+CS1&lt;100,$CX$9*Supuestos!$C$44,IF(Supuestos!$D$3+CS1=100,$CX$9*Supuestos!$C$44,0))</f>
        <v>0</v>
      </c>
      <c r="GP131" s="1">
        <f>IF(Supuestos!$D$3+CT1&lt;100,$CX$9*Supuestos!$C$44,IF(Supuestos!$D$3+CT1=100,$CX$9*Supuestos!$C$44,0))</f>
        <v>0</v>
      </c>
      <c r="GQ131" s="1">
        <f>IF(Supuestos!$D$3+CU1&lt;100,$CX$9*Supuestos!$C$44,IF(Supuestos!$D$3+CU1=100,$CX$9*Supuestos!$C$44,0))</f>
        <v>0</v>
      </c>
      <c r="GR131" s="1">
        <f>IF(Supuestos!$D$3+CV1&lt;100,$CX$9*Supuestos!$C$44,IF(Supuestos!$D$3+CV1=100,$CX$9*Supuestos!$C$44,0))</f>
        <v>0</v>
      </c>
      <c r="GS131" s="1">
        <f>IF(Supuestos!$D$3+CW1&lt;100,$CX$9*Supuestos!$C$44,IF(Supuestos!$D$3+CW1=100,$CX$9*Supuestos!$C$44,0))</f>
        <v>0</v>
      </c>
      <c r="GT131" s="1">
        <f>IF(Supuestos!$D$3+CX1&lt;100,$CX$9*Supuestos!$C$44,IF(Supuestos!$D$3+CX1=100,$CX$9*Supuestos!$C$44,0))</f>
        <v>0</v>
      </c>
      <c r="GU131" s="1">
        <f>IF(Supuestos!$D$3+CY1&lt;100,$CX$9*Supuestos!$C$44,IF(Supuestos!$D$3+CY1=100,$CX$9*Supuestos!$C$44,0))</f>
        <v>0</v>
      </c>
      <c r="GV131" s="1">
        <f>IF(Supuestos!$D$3+CZ1&lt;100,$CX$9*Supuestos!$C$44,IF(Supuestos!$D$3+CZ1=100,$CX$9*Supuestos!$C$44,0))</f>
        <v>0</v>
      </c>
      <c r="GW131" s="1">
        <f>IF(Supuestos!$D$3+DA1&lt;100,$CX$9*Supuestos!$C$44,IF(Supuestos!$D$3+DA1=100,$CX$9*Supuestos!$C$44,0))</f>
        <v>0</v>
      </c>
      <c r="GX131" s="1">
        <f>IF(Supuestos!$D$3+DB1&lt;100,$CX$9*Supuestos!$C$44,IF(Supuestos!$D$3+DB1=100,$CX$9*Supuestos!$C$44,0))</f>
        <v>0</v>
      </c>
      <c r="GY131" s="1">
        <f>IF(Supuestos!$D$3+DC1&lt;100,$CX$9*Supuestos!$C$44,IF(Supuestos!$D$3+DC1=100,$CX$9*Supuestos!$C$44,0))</f>
        <v>0</v>
      </c>
      <c r="GZ131" s="1">
        <f>IF(Supuestos!$D$3+DD1&lt;100,$CX$9*Supuestos!$C$44,IF(Supuestos!$D$3+DD1=100,$CX$9*Supuestos!$C$44,0))</f>
        <v>0</v>
      </c>
      <c r="HA131" s="1">
        <f>IF(Supuestos!$D$3+DE1&lt;100,$CX$9*Supuestos!$C$44,IF(Supuestos!$D$3+DE1=100,$CX$9*Supuestos!$C$44,0))</f>
        <v>0</v>
      </c>
      <c r="HB131" s="1">
        <f>IF(Supuestos!$D$3+DF1&lt;100,$CX$9*Supuestos!$C$44,IF(Supuestos!$D$3+DF1=100,$CX$9*Supuestos!$C$44,0))</f>
        <v>0</v>
      </c>
      <c r="HC131" s="1">
        <f>IF(Supuestos!$D$3+DG1&lt;100,$CX$9*Supuestos!$C$44,IF(Supuestos!$D$3+DG1=100,$CX$9*Supuestos!$C$44,0))</f>
        <v>0</v>
      </c>
      <c r="HD131" s="1">
        <f>IF(Supuestos!$D$3+DH1&lt;100,$CX$9*Supuestos!$C$44,IF(Supuestos!$D$3+DH1=100,$CX$9*Supuestos!$C$44,0))</f>
        <v>0</v>
      </c>
      <c r="HE131" s="1">
        <f>IF(Supuestos!$D$3+DI1&lt;100,$CX$9*Supuestos!$C$44,IF(Supuestos!$D$3+DI1=100,$CX$9*Supuestos!$C$44,0))</f>
        <v>0</v>
      </c>
      <c r="HF131" s="1">
        <f>IF(Supuestos!$D$3+DJ1&lt;100,$CX$9*Supuestos!$C$44,IF(Supuestos!$D$3+DJ1=100,$CX$9*Supuestos!$C$44,0))</f>
        <v>0</v>
      </c>
      <c r="HG131" s="1">
        <f>IF(Supuestos!$D$3+DK1&lt;100,$CX$9*Supuestos!$C$44,IF(Supuestos!$D$3+DK1=100,$CX$9*Supuestos!$C$44,0))</f>
        <v>0</v>
      </c>
      <c r="HH131" s="1">
        <f>IF(Supuestos!$D$3+DL1&lt;100,$CX$9*Supuestos!$C$44,IF(Supuestos!$D$3+DL1=100,$CX$9*Supuestos!$C$44,0))</f>
        <v>0</v>
      </c>
      <c r="HI131" s="1">
        <f>IF(Supuestos!$D$3+DM1&lt;100,$CX$9*Supuestos!$C$44,IF(Supuestos!$D$3+DM1=100,$CX$9*Supuestos!$C$44,0))</f>
        <v>0</v>
      </c>
      <c r="HJ131" s="1">
        <f>IF(Supuestos!$D$3+DN1&lt;100,$CX$9*Supuestos!$C$44,IF(Supuestos!$D$3+DN1=100,$CX$9*Supuestos!$C$44,0))</f>
        <v>0</v>
      </c>
      <c r="HK131" s="1">
        <f>IF(Supuestos!$D$3+DO1&lt;100,$CX$9*Supuestos!$C$44,IF(Supuestos!$D$3+DO1=100,$CX$9*Supuestos!$C$44,0))</f>
        <v>0</v>
      </c>
      <c r="HL131" s="1">
        <f>IF(Supuestos!$D$3+DP1&lt;100,$CX$9*Supuestos!$C$44,IF(Supuestos!$D$3+DP1=100,$CX$9*Supuestos!$C$44,0))</f>
        <v>0</v>
      </c>
      <c r="HM131" s="1">
        <f>IF(Supuestos!$D$3+DQ1&lt;100,$CX$9*Supuestos!$C$44,IF(Supuestos!$D$3+DQ1=100,$CX$9*Supuestos!$C$44,0))</f>
        <v>0</v>
      </c>
      <c r="HN131" s="1">
        <f>IF(Supuestos!$D$3+DR1&lt;100,$CX$9*Supuestos!$C$44,IF(Supuestos!$D$3+DR1=100,$CX$9*Supuestos!$C$44,0))</f>
        <v>0</v>
      </c>
      <c r="HO131" s="1">
        <f>IF(Supuestos!$D$3+DS1&lt;100,$CX$9*Supuestos!$C$44,IF(Supuestos!$D$3+DS1=100,$CX$9*Supuestos!$C$44,0))</f>
        <v>0</v>
      </c>
      <c r="HP131" s="1">
        <f>IF(Supuestos!$D$3+DT1&lt;100,$CX$9*Supuestos!$C$44,IF(Supuestos!$D$3+DT1=100,$CX$9*Supuestos!$C$44,0))</f>
        <v>0</v>
      </c>
      <c r="HQ131" s="1">
        <f>IF(Supuestos!$D$3+DU1&lt;100,$CX$9*Supuestos!$C$44,IF(Supuestos!$D$3+DU1=100,$CX$9*Supuestos!$C$44,0))</f>
        <v>0</v>
      </c>
      <c r="HR131" s="1">
        <f>IF(Supuestos!$D$3+DV1&lt;100,$CX$9*Supuestos!$C$44,IF(Supuestos!$D$3+DV1=100,$CX$9*Supuestos!$C$44,0))</f>
        <v>0</v>
      </c>
      <c r="HS131" s="1">
        <f>IF(Supuestos!$D$3+DW1&lt;100,$CX$9*Supuestos!$C$44,IF(Supuestos!$D$3+DW1=100,$CX$9*Supuestos!$C$44,0))</f>
        <v>0</v>
      </c>
      <c r="HT131" s="1">
        <f>IF(Supuestos!$D$3+DX1&lt;100,$CX$9*Supuestos!$C$44,IF(Supuestos!$D$3+DX1=100,$CX$9*Supuestos!$C$44,0))</f>
        <v>0</v>
      </c>
      <c r="HU131" s="1">
        <f>IF(Supuestos!$D$3+DY1&lt;100,$CX$9*Supuestos!$C$44,IF(Supuestos!$D$3+DY1=100,$CX$9*Supuestos!$C$44,0))</f>
        <v>0</v>
      </c>
      <c r="HV131" s="1">
        <f>IF(Supuestos!$D$3+DZ1&lt;100,$CX$9*Supuestos!$C$44,IF(Supuestos!$D$3+DZ1=100,$CX$9*Supuestos!$C$44,0))</f>
        <v>0</v>
      </c>
      <c r="HW131" s="1">
        <f>IF(Supuestos!$D$3+EA1&lt;100,$CX$9*Supuestos!$C$44,IF(Supuestos!$D$3+EA1=100,$CX$9*Supuestos!$C$44,0))</f>
        <v>0</v>
      </c>
      <c r="HX131" s="1">
        <f>IF(Supuestos!$D$3+EB1&lt;100,$CX$9*Supuestos!$C$44,IF(Supuestos!$D$3+EB1=100,$CX$9*Supuestos!$C$44,0))</f>
        <v>0</v>
      </c>
      <c r="HY131" s="1">
        <f>IF(Supuestos!$D$3+EC1&lt;100,$CX$9*Supuestos!$C$44,IF(Supuestos!$D$3+EC1=100,$CX$9*Supuestos!$C$44,0))</f>
        <v>0</v>
      </c>
      <c r="HZ131" s="1">
        <f>IF(Supuestos!$D$3+ED1&lt;100,$CX$9*Supuestos!$C$44,IF(Supuestos!$D$3+ED1=100,$CX$9*Supuestos!$C$44,0))</f>
        <v>0</v>
      </c>
      <c r="IA131" s="1">
        <f>IF(Supuestos!$D$3+EE1&lt;100,$CX$9*Supuestos!$C$44,IF(Supuestos!$D$3+EE1=100,$CX$9*Supuestos!$C$44,0))</f>
        <v>0</v>
      </c>
      <c r="IB131" s="1">
        <f>IF(Supuestos!$D$3+EF1&lt;100,$CX$9*Supuestos!$C$44,IF(Supuestos!$D$3+EF1=100,$CX$9*Supuestos!$C$44,0))</f>
        <v>0</v>
      </c>
      <c r="IC131" s="1">
        <f>IF(Supuestos!$D$3+EG1&lt;100,$CX$9*Supuestos!$C$44,IF(Supuestos!$D$3+EG1=100,$CX$9*Supuestos!$C$44,0))</f>
        <v>0</v>
      </c>
      <c r="ID131" s="1">
        <f>IF(Supuestos!$D$3+EH1&lt;100,$CX$9*Supuestos!$C$44,IF(Supuestos!$D$3+EH1=100,$CX$9*Supuestos!$C$44,0))</f>
        <v>0</v>
      </c>
      <c r="IE131" s="1">
        <f>IF(Supuestos!$D$3+EI1&lt;100,$CX$9*Supuestos!$C$44,IF(Supuestos!$D$3+EI1=100,$CX$9*Supuestos!$C$44,0))</f>
        <v>0</v>
      </c>
      <c r="IF131" s="1">
        <f>IF(Supuestos!$D$3+EJ1&lt;100,$CX$9*Supuestos!$C$44,IF(Supuestos!$D$3+EJ1=100,$CX$9*Supuestos!$C$44,0))</f>
        <v>0</v>
      </c>
      <c r="IG131" s="1">
        <f>IF(Supuestos!$D$3+EK1&lt;100,$CX$9*Supuestos!$C$44,IF(Supuestos!$D$3+EK1=100,$CX$9*Supuestos!$C$44,0))</f>
        <v>0</v>
      </c>
      <c r="IH131" s="1">
        <f>IF(Supuestos!$D$3+EL1&lt;100,$CX$9*Supuestos!$C$44,IF(Supuestos!$D$3+EL1=100,$CX$9*Supuestos!$C$44,0))</f>
        <v>0</v>
      </c>
      <c r="II131" s="1">
        <f>IF(Supuestos!$D$3+EM1&lt;100,$CX$9*Supuestos!$C$44,IF(Supuestos!$D$3+EM1=100,$CX$9*Supuestos!$C$44,0))</f>
        <v>0</v>
      </c>
      <c r="IJ131" s="1">
        <f>IF(Supuestos!$D$3+EN1&lt;100,$CX$9*Supuestos!$C$44,IF(Supuestos!$D$3+EN1=100,$CX$9*Supuestos!$C$44,0))</f>
        <v>0</v>
      </c>
      <c r="IK131" s="1">
        <f>IF(Supuestos!$D$3+EO1&lt;100,$CX$9*Supuestos!$C$44,IF(Supuestos!$D$3+EO1=100,$CX$9*Supuestos!$C$44,0))</f>
        <v>0</v>
      </c>
      <c r="IL131" s="1">
        <f>IF(Supuestos!$D$3+EP1&lt;100,$CX$9*Supuestos!$C$44,IF(Supuestos!$D$3+EP1=100,$CX$9*Supuestos!$C$44,0))</f>
        <v>0</v>
      </c>
      <c r="IM131" s="1">
        <f>IF(Supuestos!$D$3+EQ1&lt;100,$CX$9*Supuestos!$C$44,IF(Supuestos!$D$3+EQ1=100,$CX$9*Supuestos!$C$44,0))</f>
        <v>0</v>
      </c>
      <c r="IN131" s="1">
        <f>IF(Supuestos!$D$3+ER1&lt;100,$CX$9*Supuestos!$C$44,IF(Supuestos!$D$3+ER1=100,$CX$9*Supuestos!$C$44,0))</f>
        <v>0</v>
      </c>
      <c r="IO131" s="1">
        <f>IF(Supuestos!$D$3+ES1&lt;100,$CX$9*Supuestos!$C$44,IF(Supuestos!$D$3+ES1=100,$CX$9*Supuestos!$C$44,0))</f>
        <v>0</v>
      </c>
      <c r="IP131" s="1">
        <f>IF(Supuestos!$D$3+ET1&lt;100,$CX$9*Supuestos!$C$44,IF(Supuestos!$D$3+ET1=100,$CX$9*Supuestos!$C$44,0))</f>
        <v>0</v>
      </c>
      <c r="IQ131" s="1">
        <f>IF(Supuestos!$D$3+EU1&lt;100,$CX$9*Supuestos!$C$44,IF(Supuestos!$D$3+EU1=100,$CX$9*Supuestos!$C$44,0))</f>
        <v>0</v>
      </c>
      <c r="IR131" s="1">
        <f>IF(Supuestos!$D$3+EV1&lt;100,$CX$9*Supuestos!$C$44,IF(Supuestos!$D$3+EV1=100,$CX$9*Supuestos!$C$44,0))</f>
        <v>0</v>
      </c>
      <c r="IS131" s="1">
        <f>IF(Supuestos!$D$3+EW1&lt;100,$CX$9*Supuestos!$C$44,IF(Supuestos!$D$3+EW1=100,$CX$9*Supuestos!$C$44,0))</f>
        <v>0</v>
      </c>
      <c r="IT131" s="1">
        <f>IF(Supuestos!$D$3+EX1&lt;100,$CX$9*Supuestos!$C$44,IF(Supuestos!$D$3+EX1=100,$CX$9*Supuestos!$C$44,0))</f>
        <v>0</v>
      </c>
      <c r="IU131" s="1">
        <f>IF(Supuestos!$D$3+EY1&lt;100,$CX$9*Supuestos!$C$44,IF(Supuestos!$D$3+EY1=100,$CX$9*Supuestos!$C$44,0))</f>
        <v>0</v>
      </c>
      <c r="IV131" s="1">
        <f>IF(Supuestos!$D$3+EZ1&lt;100,$CX$9*Supuestos!$C$44,IF(Supuestos!$D$3+EZ1=100,$CX$9*Supuestos!$C$44,0))</f>
        <v>0</v>
      </c>
      <c r="IW131" s="1">
        <f>IF(Supuestos!$D$3+FA1&lt;100,$CX$9*Supuestos!$C$44,IF(Supuestos!$D$3+FA1=100,$CX$9*Supuestos!$C$44,0))</f>
        <v>0</v>
      </c>
      <c r="IX131" s="1">
        <f>IF(Supuestos!$D$3+FB1&lt;100,$CX$9*Supuestos!$C$44,IF(Supuestos!$D$3+FB1=100,$CX$9*Supuestos!$C$44,0))</f>
        <v>0</v>
      </c>
      <c r="IY131" s="1">
        <f>IF(Supuestos!$D$3+FC1&lt;100,$CX$9*Supuestos!$C$44,IF(Supuestos!$D$3+FC1=100,$CX$9*Supuestos!$C$44,0))</f>
        <v>0</v>
      </c>
      <c r="IZ131" s="1">
        <f>IF(Supuestos!$D$3+FD1&lt;100,$CX$9*Supuestos!$C$44,IF(Supuestos!$D$3+FD1=100,$CX$9*Supuestos!$C$44,0))</f>
        <v>0</v>
      </c>
      <c r="JA131" s="1">
        <f>IF(Supuestos!$D$3+FE1&lt;100,$CX$9*Supuestos!$C$44,IF(Supuestos!$D$3+FE1=100,$CX$9*Supuestos!$C$44,0))</f>
        <v>0</v>
      </c>
      <c r="JB131" s="1">
        <f>IF(Supuestos!$D$3+FF1&lt;100,$CX$9*Supuestos!$C$44,IF(Supuestos!$D$3+FF1=100,$CX$9*Supuestos!$C$44,0))</f>
        <v>0</v>
      </c>
      <c r="JC131" s="1">
        <f>IF(Supuestos!$D$3+FG1&lt;100,$CX$9*Supuestos!$C$44,IF(Supuestos!$D$3+FG1=100,$CX$9*Supuestos!$C$44,0))</f>
        <v>0</v>
      </c>
      <c r="JD131" s="1">
        <f>IF(Supuestos!$D$3+FH1&lt;100,$CX$9*Supuestos!$C$44,IF(Supuestos!$D$3+FH1=100,$CX$9*Supuestos!$C$44,0))</f>
        <v>0</v>
      </c>
      <c r="JE131" s="1">
        <f>IF(Supuestos!$D$3+FI1&lt;100,$CX$9*Supuestos!$C$44,IF(Supuestos!$D$3+FI1=100,$CX$9*Supuestos!$C$44,0))</f>
        <v>0</v>
      </c>
      <c r="JF131" s="1">
        <f>IF(Supuestos!$D$3+FJ1&lt;100,$CX$9*Supuestos!$C$44,IF(Supuestos!$D$3+FJ1=100,$CX$9*Supuestos!$C$44,0))</f>
        <v>0</v>
      </c>
      <c r="JG131" s="1">
        <f>IF(Supuestos!$D$3+FK1&lt;100,$CX$9*Supuestos!$C$44,IF(Supuestos!$D$3+FK1=100,$CX$9*Supuestos!$C$44,0))</f>
        <v>0</v>
      </c>
      <c r="JH131" s="1">
        <f>IF(Supuestos!$D$3+FL1&lt;100,$CX$9*Supuestos!$C$44,IF(Supuestos!$D$3+FL1=100,$CX$9*Supuestos!$C$44,0))</f>
        <v>0</v>
      </c>
      <c r="JI131" s="1">
        <f>IF(Supuestos!$D$3+FM1&lt;100,$CX$9*Supuestos!$C$44,IF(Supuestos!$D$3+FM1=100,$CX$9*Supuestos!$C$44,0))</f>
        <v>0</v>
      </c>
      <c r="JJ131" s="1">
        <f>IF(Supuestos!$D$3+FN1&lt;100,$CX$9*Supuestos!$C$44,IF(Supuestos!$D$3+FN1=100,$CX$9*Supuestos!$C$44,0))</f>
        <v>0</v>
      </c>
      <c r="JK131" s="1">
        <f>IF(Supuestos!$D$3+FO1&lt;100,$CX$9*Supuestos!$C$44,IF(Supuestos!$D$3+FO1=100,$CX$9*Supuestos!$C$44,0))</f>
        <v>0</v>
      </c>
      <c r="JL131" s="1">
        <f>IF(Supuestos!$D$3+FP1&lt;100,$CX$9*Supuestos!$C$44,IF(Supuestos!$D$3+FP1=100,$CX$9*Supuestos!$C$44,0))</f>
        <v>0</v>
      </c>
      <c r="JM131" s="1">
        <f>IF(Supuestos!$D$3+FQ1&lt;100,$CX$9*Supuestos!$C$44,IF(Supuestos!$D$3+FQ1=100,$CX$9*Supuestos!$C$44,0))</f>
        <v>0</v>
      </c>
      <c r="JN131" s="1">
        <f>IF(Supuestos!$D$3+FR1&lt;100,$CX$9*Supuestos!$C$44,IF(Supuestos!$D$3+FR1=100,$CX$9*Supuestos!$C$44,0))</f>
        <v>0</v>
      </c>
      <c r="JO131" s="1">
        <f>IF(Supuestos!$D$3+FS1&lt;100,$CX$9*Supuestos!$C$44,IF(Supuestos!$D$3+FS1=100,$CX$9*Supuestos!$C$44,0))</f>
        <v>0</v>
      </c>
      <c r="JP131" s="1">
        <f>IF(Supuestos!$D$3+FT1&lt;100,$CX$9*Supuestos!$C$44,IF(Supuestos!$D$3+FT1=100,$CX$9*Supuestos!$C$44,0))</f>
        <v>0</v>
      </c>
      <c r="JQ131" s="1">
        <f>IF(Supuestos!$D$3+FU1&lt;100,$CX$9*Supuestos!$C$44,IF(Supuestos!$D$3+FU1=100,$CX$9*Supuestos!$C$44,0))</f>
        <v>0</v>
      </c>
      <c r="JR131" s="1">
        <f>IF(Supuestos!$D$3+FV1&lt;100,$CX$9*Supuestos!$C$44,IF(Supuestos!$D$3+FV1=100,$CX$9*Supuestos!$C$44,0))</f>
        <v>0</v>
      </c>
      <c r="JS131" s="1">
        <f>IF(Supuestos!$D$3+FW1&lt;100,$CX$9*Supuestos!$C$44,IF(Supuestos!$D$3+FW1=100,$CX$9*Supuestos!$C$44,0))</f>
        <v>0</v>
      </c>
      <c r="JT131" s="1">
        <f>IF(Supuestos!$D$3+FX1&lt;100,$CX$9*Supuestos!$C$44,IF(Supuestos!$D$3+FX1=100,$CX$9*Supuestos!$C$44,0))</f>
        <v>0</v>
      </c>
      <c r="JU131" s="1">
        <f>IF(Supuestos!$D$3+FY1&lt;100,$CX$9*Supuestos!$C$44,IF(Supuestos!$D$3+FY1=100,$CX$9*Supuestos!$C$44,0))</f>
        <v>0</v>
      </c>
      <c r="JV131" s="1">
        <f>IF(Supuestos!$D$3+FZ1&lt;100,$CX$9*Supuestos!$C$44,IF(Supuestos!$D$3+FZ1=100,$CX$9*Supuestos!$C$44,0))</f>
        <v>0</v>
      </c>
      <c r="JW131" s="1">
        <f>IF(Supuestos!$D$3+GA1&lt;100,$CX$9*Supuestos!$C$44,IF(Supuestos!$D$3+GA1=100,$CX$9*Supuestos!$C$44,0))</f>
        <v>0</v>
      </c>
      <c r="JX131" s="1">
        <f>IF(Supuestos!$D$3+GB1&lt;100,$CX$9*Supuestos!$C$44,IF(Supuestos!$D$3+GB1=100,$CX$9*Supuestos!$C$44,0))</f>
        <v>0</v>
      </c>
      <c r="JY131" s="1">
        <f>IF(Supuestos!$D$3+GC1&lt;100,$CX$9*Supuestos!$C$44,IF(Supuestos!$D$3+GC1=100,$CX$9*Supuestos!$C$44,0))</f>
        <v>0</v>
      </c>
      <c r="JZ131" s="1">
        <f>IF(Supuestos!$D$3+GD1&lt;100,$CX$9*Supuestos!$C$44,IF(Supuestos!$D$3+GD1=100,$CX$9*Supuestos!$C$44,0))</f>
        <v>0</v>
      </c>
      <c r="KA131" s="1">
        <f>IF(Supuestos!$D$3+GE1&lt;100,$CX$9*Supuestos!$C$44,IF(Supuestos!$D$3+GE1=100,$CX$9*Supuestos!$C$44,0))</f>
        <v>0</v>
      </c>
      <c r="KB131" s="1">
        <f>IF(Supuestos!$D$3+GF1&lt;100,$CX$9*Supuestos!$C$44,IF(Supuestos!$D$3+GF1=100,$CX$9*Supuestos!$C$44,0))</f>
        <v>0</v>
      </c>
      <c r="KC131" s="1">
        <f>IF(Supuestos!$D$3+GG1&lt;100,$CX$9*Supuestos!$C$44,IF(Supuestos!$D$3+GG1=100,$CX$9*Supuestos!$C$44,0))</f>
        <v>0</v>
      </c>
      <c r="KD131" s="1">
        <f>IF(Supuestos!$D$3+GH1&lt;100,$CX$9*Supuestos!$C$44,IF(Supuestos!$D$3+GH1=100,$CX$9*Supuestos!$C$44,0))</f>
        <v>0</v>
      </c>
      <c r="KE131" s="1">
        <f>IF(Supuestos!$D$3+GI1&lt;100,$CX$9*Supuestos!$C$44,IF(Supuestos!$D$3+GI1=100,$CX$9*Supuestos!$C$44,0))</f>
        <v>0</v>
      </c>
      <c r="KF131" s="1">
        <f>IF(Supuestos!$D$3+GJ1&lt;100,$CX$9*Supuestos!$C$44,IF(Supuestos!$D$3+GJ1=100,$CX$9*Supuestos!$C$44,0))</f>
        <v>0</v>
      </c>
      <c r="KG131" s="1">
        <f>IF(Supuestos!$D$3+GK1&lt;100,$CX$9*Supuestos!$C$44,IF(Supuestos!$D$3+GK1=100,$CX$9*Supuestos!$C$44,0))</f>
        <v>0</v>
      </c>
      <c r="KH131" s="1">
        <f>IF(Supuestos!$D$3+GL1&lt;100,$CX$9*Supuestos!$C$44,IF(Supuestos!$D$3+GL1=100,$CX$9*Supuestos!$C$44,0))</f>
        <v>0</v>
      </c>
      <c r="KI131" s="1">
        <f>IF(Supuestos!$D$3+GM1&lt;100,$CX$9*Supuestos!$C$44,IF(Supuestos!$D$3+GM1=100,$CX$9*Supuestos!$C$44,0))</f>
        <v>0</v>
      </c>
      <c r="KJ131" s="1">
        <f>IF(Supuestos!$D$3+GN1&lt;100,$CX$9*Supuestos!$C$44,IF(Supuestos!$D$3+GN1=100,$CX$9*Supuestos!$C$44,0))</f>
        <v>0</v>
      </c>
      <c r="KK131" s="1">
        <f>IF(Supuestos!$D$3+GO1&lt;100,$CX$9*Supuestos!$C$44,IF(Supuestos!$D$3+GO1=100,$CX$9*Supuestos!$C$44,0))</f>
        <v>0</v>
      </c>
      <c r="KL131" s="1">
        <f>IF(Supuestos!$D$3+GP1&lt;100,$CX$9*Supuestos!$C$44,IF(Supuestos!$D$3+GP1=100,$CX$9*Supuestos!$C$44,0))</f>
        <v>0</v>
      </c>
      <c r="KM131" s="1">
        <f>IF(Supuestos!$D$3+GQ1&lt;100,$CX$9*Supuestos!$C$44,IF(Supuestos!$D$3+GQ1=100,$CX$9*Supuestos!$C$44,0))</f>
        <v>0</v>
      </c>
      <c r="KN131" s="1">
        <f>IF(Supuestos!$D$3+GR1&lt;100,$CX$9*Supuestos!$C$44,IF(Supuestos!$D$3+GR1=100,$CX$9*Supuestos!$C$44,0))</f>
        <v>0</v>
      </c>
    </row>
  </sheetData>
  <sheetProtection algorithmName="SHA-512" hashValue="FOu072kSJm5BglVD4VczIJ4yFPwolpdJHbj/M95gmLMQ2aWcON2W45FcF7dlh1Pgfbh3vr6ca16MZM3MQR+CHA==" saltValue="UCOvyvySZHuLmDM4IM1cnw==" spinCount="100000" sheet="1" objects="1" scenarios="1"/>
  <conditionalFormatting sqref="B23:CX23">
    <cfRule type="cellIs" dxfId="5" priority="3" operator="greaterThan">
      <formula>0</formula>
    </cfRule>
    <cfRule type="cellIs" dxfId="4" priority="4" operator="equal">
      <formula>0</formula>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4489C-140E-4AE9-836A-8DD764534E44}">
  <sheetPr>
    <tabColor theme="9"/>
  </sheetPr>
  <dimension ref="A1:CW120"/>
  <sheetViews>
    <sheetView workbookViewId="0">
      <selection sqref="A1:C1"/>
    </sheetView>
  </sheetViews>
  <sheetFormatPr baseColWidth="10" defaultColWidth="8.7265625" defaultRowHeight="14.5" x14ac:dyDescent="0.35"/>
  <cols>
    <col min="1" max="1" width="31.1796875" style="264" customWidth="1"/>
    <col min="2" max="101" width="9.453125" bestFit="1" customWidth="1"/>
  </cols>
  <sheetData>
    <row r="1" spans="1:13" s="4" customFormat="1" x14ac:dyDescent="0.35">
      <c r="A1" s="336" t="s">
        <v>208</v>
      </c>
      <c r="B1" s="336"/>
      <c r="C1" s="336"/>
      <c r="D1" s="267">
        <f>Supuestos!J49</f>
        <v>0.36</v>
      </c>
      <c r="G1" s="266" t="s">
        <v>283</v>
      </c>
    </row>
    <row r="2" spans="1:13" s="4" customFormat="1" x14ac:dyDescent="0.35">
      <c r="A2" s="337" t="s">
        <v>384</v>
      </c>
      <c r="B2" s="337"/>
      <c r="C2" s="337"/>
      <c r="D2" s="268">
        <v>6</v>
      </c>
      <c r="G2" s="266">
        <v>0.01</v>
      </c>
      <c r="M2" s="263"/>
    </row>
    <row r="3" spans="1:13" s="4" customFormat="1" hidden="1" x14ac:dyDescent="0.35">
      <c r="D3" s="267">
        <f>Supuestos!J51</f>
        <v>0</v>
      </c>
    </row>
    <row r="4" spans="1:13" s="4" customFormat="1" hidden="1" x14ac:dyDescent="0.35">
      <c r="D4" s="267">
        <f>Supuestos!J52</f>
        <v>0</v>
      </c>
    </row>
    <row r="5" spans="1:13" s="4" customFormat="1" hidden="1" x14ac:dyDescent="0.35">
      <c r="D5" s="267">
        <f>Supuestos!J53</f>
        <v>0</v>
      </c>
    </row>
    <row r="6" spans="1:13" s="4" customFormat="1" hidden="1" x14ac:dyDescent="0.35">
      <c r="D6" s="267">
        <f>Supuestos!J54</f>
        <v>0</v>
      </c>
    </row>
    <row r="7" spans="1:13" s="4" customFormat="1" hidden="1" x14ac:dyDescent="0.35">
      <c r="D7" s="267">
        <f>Supuestos!J55</f>
        <v>0</v>
      </c>
    </row>
    <row r="8" spans="1:13" s="4" customFormat="1" hidden="1" x14ac:dyDescent="0.35">
      <c r="D8" s="267">
        <f>Supuestos!J56</f>
        <v>0</v>
      </c>
    </row>
    <row r="9" spans="1:13" s="4" customFormat="1" hidden="1" x14ac:dyDescent="0.35">
      <c r="D9" s="267">
        <f>Supuestos!J57</f>
        <v>0</v>
      </c>
    </row>
    <row r="10" spans="1:13" s="4" customFormat="1" hidden="1" x14ac:dyDescent="0.35">
      <c r="D10" s="267">
        <f>Supuestos!J58</f>
        <v>0</v>
      </c>
    </row>
    <row r="11" spans="1:13" s="4" customFormat="1" hidden="1" x14ac:dyDescent="0.35">
      <c r="D11" s="267">
        <f>Supuestos!J59</f>
        <v>0</v>
      </c>
    </row>
    <row r="12" spans="1:13" s="4" customFormat="1" hidden="1" x14ac:dyDescent="0.35">
      <c r="D12" s="267">
        <f>Supuestos!J60</f>
        <v>0</v>
      </c>
    </row>
    <row r="13" spans="1:13" s="4" customFormat="1" hidden="1" x14ac:dyDescent="0.35">
      <c r="D13" s="267">
        <f>Supuestos!J61</f>
        <v>0</v>
      </c>
    </row>
    <row r="14" spans="1:13" s="4" customFormat="1" hidden="1" x14ac:dyDescent="0.35">
      <c r="D14" s="267">
        <f>Supuestos!J62</f>
        <v>0</v>
      </c>
    </row>
    <row r="15" spans="1:13" s="4" customFormat="1" hidden="1" x14ac:dyDescent="0.35">
      <c r="D15" s="267">
        <f>Supuestos!J63</f>
        <v>0</v>
      </c>
    </row>
    <row r="16" spans="1:13" s="4" customFormat="1" hidden="1" x14ac:dyDescent="0.35">
      <c r="D16" s="267">
        <f>Supuestos!J64</f>
        <v>0</v>
      </c>
    </row>
    <row r="17" spans="1:101" s="4" customFormat="1" hidden="1" x14ac:dyDescent="0.35"/>
    <row r="18" spans="1:101" s="4" customFormat="1" ht="14.15" customHeight="1" x14ac:dyDescent="0.35">
      <c r="A18" s="266"/>
      <c r="D18" s="263"/>
      <c r="G18" s="263"/>
      <c r="M18" s="263"/>
    </row>
    <row r="19" spans="1:101" s="264" customFormat="1" x14ac:dyDescent="0.35">
      <c r="A19" s="264" t="s">
        <v>406</v>
      </c>
      <c r="B19" s="264">
        <v>1</v>
      </c>
      <c r="C19" s="264">
        <v>2</v>
      </c>
      <c r="D19" s="264">
        <v>3</v>
      </c>
      <c r="E19" s="264">
        <v>4</v>
      </c>
      <c r="F19" s="264">
        <v>5</v>
      </c>
      <c r="G19" s="264">
        <v>6</v>
      </c>
      <c r="H19" s="264">
        <v>7</v>
      </c>
      <c r="I19" s="264">
        <v>8</v>
      </c>
      <c r="J19" s="264">
        <v>9</v>
      </c>
      <c r="K19" s="264">
        <v>10</v>
      </c>
      <c r="L19" s="264">
        <v>11</v>
      </c>
      <c r="M19" s="264">
        <v>12</v>
      </c>
      <c r="N19" s="264">
        <v>13</v>
      </c>
      <c r="O19" s="264">
        <v>14</v>
      </c>
      <c r="P19" s="264">
        <v>15</v>
      </c>
      <c r="Q19" s="264">
        <v>16</v>
      </c>
      <c r="R19" s="264">
        <v>17</v>
      </c>
      <c r="S19" s="264">
        <v>18</v>
      </c>
      <c r="T19" s="264">
        <v>19</v>
      </c>
      <c r="U19" s="264">
        <v>20</v>
      </c>
      <c r="V19" s="264">
        <v>21</v>
      </c>
      <c r="W19" s="264">
        <v>22</v>
      </c>
      <c r="X19" s="264">
        <v>23</v>
      </c>
      <c r="Y19" s="264">
        <v>24</v>
      </c>
      <c r="Z19" s="264">
        <v>25</v>
      </c>
      <c r="AA19" s="264">
        <v>26</v>
      </c>
      <c r="AB19" s="264">
        <v>27</v>
      </c>
      <c r="AC19" s="264">
        <v>28</v>
      </c>
      <c r="AD19" s="264">
        <v>29</v>
      </c>
      <c r="AE19" s="264">
        <v>30</v>
      </c>
      <c r="AF19" s="264">
        <v>31</v>
      </c>
      <c r="AG19" s="264">
        <v>32</v>
      </c>
      <c r="AH19" s="264">
        <v>33</v>
      </c>
      <c r="AI19" s="264">
        <v>34</v>
      </c>
      <c r="AJ19" s="264">
        <v>35</v>
      </c>
      <c r="AK19" s="264">
        <v>36</v>
      </c>
      <c r="AL19" s="264">
        <v>37</v>
      </c>
      <c r="AM19" s="264">
        <v>38</v>
      </c>
      <c r="AN19" s="264">
        <v>39</v>
      </c>
      <c r="AO19" s="264">
        <v>40</v>
      </c>
      <c r="AP19" s="264">
        <v>41</v>
      </c>
      <c r="AQ19" s="264">
        <v>42</v>
      </c>
      <c r="AR19" s="264">
        <v>43</v>
      </c>
      <c r="AS19" s="264">
        <v>44</v>
      </c>
      <c r="AT19" s="264">
        <v>45</v>
      </c>
      <c r="AU19" s="264">
        <v>46</v>
      </c>
      <c r="AV19" s="264">
        <v>47</v>
      </c>
      <c r="AW19" s="264">
        <v>48</v>
      </c>
      <c r="AX19" s="264">
        <v>49</v>
      </c>
      <c r="AY19" s="264">
        <v>50</v>
      </c>
      <c r="AZ19" s="264">
        <v>51</v>
      </c>
      <c r="BA19" s="264">
        <v>52</v>
      </c>
      <c r="BB19" s="264">
        <v>53</v>
      </c>
      <c r="BC19" s="264">
        <v>54</v>
      </c>
      <c r="BD19" s="264">
        <v>55</v>
      </c>
      <c r="BE19" s="264">
        <v>56</v>
      </c>
      <c r="BF19" s="264">
        <v>57</v>
      </c>
      <c r="BG19" s="264">
        <v>58</v>
      </c>
      <c r="BH19" s="264">
        <v>59</v>
      </c>
      <c r="BI19" s="264">
        <v>60</v>
      </c>
      <c r="BJ19" s="264">
        <v>61</v>
      </c>
      <c r="BK19" s="264">
        <v>62</v>
      </c>
      <c r="BL19" s="264">
        <v>63</v>
      </c>
      <c r="BM19" s="264">
        <v>64</v>
      </c>
      <c r="BN19" s="264">
        <v>65</v>
      </c>
      <c r="BO19" s="264">
        <v>66</v>
      </c>
      <c r="BP19" s="264">
        <v>67</v>
      </c>
      <c r="BQ19" s="264">
        <v>68</v>
      </c>
      <c r="BR19" s="264">
        <v>69</v>
      </c>
      <c r="BS19" s="264">
        <v>70</v>
      </c>
      <c r="BT19" s="264">
        <v>71</v>
      </c>
      <c r="BU19" s="264">
        <v>72</v>
      </c>
      <c r="BV19" s="264">
        <v>73</v>
      </c>
      <c r="BW19" s="264">
        <v>74</v>
      </c>
      <c r="BX19" s="264">
        <v>75</v>
      </c>
      <c r="BY19" s="264">
        <v>76</v>
      </c>
      <c r="BZ19" s="264">
        <v>77</v>
      </c>
      <c r="CA19" s="264">
        <v>78</v>
      </c>
      <c r="CB19" s="264">
        <v>79</v>
      </c>
      <c r="CC19" s="264">
        <v>80</v>
      </c>
      <c r="CD19" s="264">
        <v>81</v>
      </c>
      <c r="CE19" s="264">
        <v>82</v>
      </c>
      <c r="CF19" s="264">
        <v>83</v>
      </c>
      <c r="CG19" s="264">
        <v>84</v>
      </c>
      <c r="CH19" s="264">
        <v>85</v>
      </c>
      <c r="CI19" s="264">
        <v>86</v>
      </c>
      <c r="CJ19" s="264">
        <v>87</v>
      </c>
      <c r="CK19" s="264">
        <v>88</v>
      </c>
      <c r="CL19" s="264">
        <v>89</v>
      </c>
      <c r="CM19" s="264">
        <v>90</v>
      </c>
      <c r="CN19" s="264">
        <v>91</v>
      </c>
      <c r="CO19" s="264">
        <v>92</v>
      </c>
      <c r="CP19" s="264">
        <v>93</v>
      </c>
      <c r="CQ19" s="264">
        <v>94</v>
      </c>
      <c r="CR19" s="264">
        <v>95</v>
      </c>
      <c r="CS19" s="264">
        <v>96</v>
      </c>
      <c r="CT19" s="264">
        <v>97</v>
      </c>
      <c r="CU19" s="264">
        <v>98</v>
      </c>
      <c r="CV19" s="264">
        <v>99</v>
      </c>
      <c r="CW19" s="264">
        <v>100</v>
      </c>
    </row>
    <row r="20" spans="1:101" s="16" customFormat="1" x14ac:dyDescent="0.35">
      <c r="A20" s="265" t="s">
        <v>407</v>
      </c>
      <c r="B20" s="295">
        <f>'Tonelada por Año'!C17*$D$1</f>
        <v>0</v>
      </c>
      <c r="C20" s="295">
        <f>'Tonelada por Año'!D17*$D$1</f>
        <v>0</v>
      </c>
      <c r="D20" s="295">
        <f>'Tonelada por Año'!E17*$D$1</f>
        <v>0</v>
      </c>
      <c r="E20" s="295">
        <f>'Tonelada por Año'!F17*$D$1</f>
        <v>0</v>
      </c>
      <c r="F20" s="295">
        <f>'Tonelada por Año'!G17*$D$1</f>
        <v>0</v>
      </c>
      <c r="G20" s="295">
        <f>'Tonelada por Año'!H17*$D$1</f>
        <v>0</v>
      </c>
      <c r="H20" s="295">
        <f>'Tonelada por Año'!I17*$D$1</f>
        <v>0</v>
      </c>
      <c r="I20" s="295">
        <f>'Tonelada por Año'!J17*$D$1</f>
        <v>0</v>
      </c>
      <c r="J20" s="295">
        <f>'Tonelada por Año'!K17*$D$1</f>
        <v>0</v>
      </c>
      <c r="K20" s="295">
        <f>'Tonelada por Año'!L17*$D$1</f>
        <v>0</v>
      </c>
      <c r="L20" s="295">
        <f>'Tonelada por Año'!M17*$D$1</f>
        <v>0</v>
      </c>
      <c r="M20" s="295">
        <f>'Tonelada por Año'!N17*$D$1</f>
        <v>0</v>
      </c>
      <c r="N20" s="295">
        <f>'Tonelada por Año'!O17*$D$1</f>
        <v>0</v>
      </c>
      <c r="O20" s="295">
        <f>'Tonelada por Año'!P17*$D$1</f>
        <v>0</v>
      </c>
      <c r="P20" s="295">
        <f>'Tonelada por Año'!Q17*$D$1</f>
        <v>0</v>
      </c>
      <c r="Q20" s="295">
        <f>'Tonelada por Año'!R17*$D$1</f>
        <v>0</v>
      </c>
      <c r="R20" s="295">
        <f>'Tonelada por Año'!S17*$D$1</f>
        <v>0</v>
      </c>
      <c r="S20" s="295">
        <f>'Tonelada por Año'!T17*$D$1</f>
        <v>0</v>
      </c>
      <c r="T20" s="295">
        <f>'Tonelada por Año'!U17*$D$1</f>
        <v>0</v>
      </c>
      <c r="U20" s="295">
        <f>'Tonelada por Año'!V17*$D$1</f>
        <v>0</v>
      </c>
      <c r="V20" s="295">
        <f>'Tonelada por Año'!W17*$D$1</f>
        <v>0</v>
      </c>
      <c r="W20" s="295">
        <f>'Tonelada por Año'!X17*$D$1</f>
        <v>0</v>
      </c>
      <c r="X20" s="295">
        <f>'Tonelada por Año'!Y17*$D$1</f>
        <v>0</v>
      </c>
      <c r="Y20" s="295">
        <f>'Tonelada por Año'!Z17*$D$1</f>
        <v>0</v>
      </c>
      <c r="Z20" s="295">
        <f>'Tonelada por Año'!AA17*$D$1</f>
        <v>0</v>
      </c>
      <c r="AA20" s="295">
        <f>'Tonelada por Año'!AB17*$D$1</f>
        <v>0</v>
      </c>
      <c r="AB20" s="295">
        <f>'Tonelada por Año'!AC17*$D$1</f>
        <v>0</v>
      </c>
      <c r="AC20" s="295">
        <f>'Tonelada por Año'!AD17*$D$1</f>
        <v>0</v>
      </c>
      <c r="AD20" s="295">
        <f>'Tonelada por Año'!AE17*$D$1</f>
        <v>0</v>
      </c>
      <c r="AE20" s="295">
        <f>'Tonelada por Año'!AF17*$D$1</f>
        <v>0</v>
      </c>
      <c r="AF20" s="295">
        <f>'Tonelada por Año'!AG17*$D$1</f>
        <v>0</v>
      </c>
      <c r="AG20" s="295">
        <f>'Tonelada por Año'!AH17*$D$1</f>
        <v>0</v>
      </c>
      <c r="AH20" s="295">
        <f>'Tonelada por Año'!AI17*$D$1</f>
        <v>0</v>
      </c>
      <c r="AI20" s="295">
        <f>'Tonelada por Año'!AJ17*$D$1</f>
        <v>0</v>
      </c>
      <c r="AJ20" s="295">
        <f>'Tonelada por Año'!AK17*$D$1</f>
        <v>0</v>
      </c>
      <c r="AK20" s="295">
        <f>'Tonelada por Año'!AL17*$D$1</f>
        <v>0</v>
      </c>
      <c r="AL20" s="295">
        <f>'Tonelada por Año'!AM17*$D$1</f>
        <v>0</v>
      </c>
      <c r="AM20" s="295">
        <f>'Tonelada por Año'!AN17*$D$1</f>
        <v>0</v>
      </c>
      <c r="AN20" s="295">
        <f>'Tonelada por Año'!AO17*$D$1</f>
        <v>0</v>
      </c>
      <c r="AO20" s="295">
        <f>'Tonelada por Año'!AP17*$D$1</f>
        <v>0</v>
      </c>
      <c r="AP20" s="295">
        <f>'Tonelada por Año'!AQ17*$D$1</f>
        <v>0</v>
      </c>
      <c r="AQ20" s="295">
        <f>'Tonelada por Año'!AR17*$D$1</f>
        <v>0</v>
      </c>
      <c r="AR20" s="295">
        <f>'Tonelada por Año'!AS17*$D$1</f>
        <v>0</v>
      </c>
      <c r="AS20" s="295">
        <f>'Tonelada por Año'!AT17*$D$1</f>
        <v>0</v>
      </c>
      <c r="AT20" s="295">
        <f>'Tonelada por Año'!AU17*$D$1</f>
        <v>0</v>
      </c>
      <c r="AU20" s="295">
        <f>'Tonelada por Año'!AV17*$D$1</f>
        <v>0</v>
      </c>
      <c r="AV20" s="295">
        <f>'Tonelada por Año'!AW17*$D$1</f>
        <v>0</v>
      </c>
      <c r="AW20" s="295">
        <f>'Tonelada por Año'!AX17*$D$1</f>
        <v>0</v>
      </c>
      <c r="AX20" s="295">
        <f>'Tonelada por Año'!AY17*$D$1</f>
        <v>0</v>
      </c>
      <c r="AY20" s="295">
        <f>'Tonelada por Año'!AZ17*$D$1</f>
        <v>0</v>
      </c>
      <c r="AZ20" s="295">
        <f>'Tonelada por Año'!BA17*$D$1</f>
        <v>0</v>
      </c>
      <c r="BA20" s="295">
        <f>'Tonelada por Año'!BB17*$D$1</f>
        <v>0</v>
      </c>
      <c r="BB20" s="295">
        <f>'Tonelada por Año'!BC17*$D$1</f>
        <v>0</v>
      </c>
      <c r="BC20" s="295">
        <f>'Tonelada por Año'!BD17*$D$1</f>
        <v>0</v>
      </c>
      <c r="BD20" s="295">
        <f>'Tonelada por Año'!BE17*$D$1</f>
        <v>0</v>
      </c>
      <c r="BE20" s="295">
        <f>'Tonelada por Año'!BF17*$D$1</f>
        <v>0</v>
      </c>
      <c r="BF20" s="295">
        <f>'Tonelada por Año'!BG17*$D$1</f>
        <v>0</v>
      </c>
      <c r="BG20" s="295">
        <f>'Tonelada por Año'!BH17*$D$1</f>
        <v>0</v>
      </c>
      <c r="BH20" s="295">
        <f>'Tonelada por Año'!BI17*$D$1</f>
        <v>0</v>
      </c>
      <c r="BI20" s="295">
        <f>'Tonelada por Año'!BJ17*$D$1</f>
        <v>0</v>
      </c>
      <c r="BJ20" s="295">
        <f>'Tonelada por Año'!BK17*$D$1</f>
        <v>0</v>
      </c>
      <c r="BK20" s="295">
        <f>'Tonelada por Año'!BL17*$D$1</f>
        <v>0</v>
      </c>
      <c r="BL20" s="295">
        <f>'Tonelada por Año'!BM17*$D$1</f>
        <v>0</v>
      </c>
      <c r="BM20" s="295">
        <f>'Tonelada por Año'!BN17*$D$1</f>
        <v>0</v>
      </c>
      <c r="BN20" s="295">
        <f>'Tonelada por Año'!BO17*$D$1</f>
        <v>0</v>
      </c>
      <c r="BO20" s="295">
        <f>'Tonelada por Año'!BP17*$D$1</f>
        <v>0</v>
      </c>
      <c r="BP20" s="295">
        <f>'Tonelada por Año'!BQ17*$D$1</f>
        <v>0</v>
      </c>
      <c r="BQ20" s="295">
        <f>'Tonelada por Año'!BR17*$D$1</f>
        <v>0</v>
      </c>
      <c r="BR20" s="295">
        <f>'Tonelada por Año'!BS17*$D$1</f>
        <v>0</v>
      </c>
      <c r="BS20" s="295">
        <f>'Tonelada por Año'!BT17*$D$1</f>
        <v>0</v>
      </c>
      <c r="BT20" s="295">
        <f>'Tonelada por Año'!BU17*$D$1</f>
        <v>0</v>
      </c>
      <c r="BU20" s="295">
        <f>'Tonelada por Año'!BV17*$D$1</f>
        <v>0</v>
      </c>
      <c r="BV20" s="295">
        <f>'Tonelada por Año'!BW17*$D$1</f>
        <v>0</v>
      </c>
      <c r="BW20" s="295">
        <f>'Tonelada por Año'!BX17*$D$1</f>
        <v>0</v>
      </c>
      <c r="BX20" s="295">
        <f>'Tonelada por Año'!BY17*$D$1</f>
        <v>0</v>
      </c>
      <c r="BY20" s="295">
        <f>'Tonelada por Año'!BZ17*$D$1</f>
        <v>0</v>
      </c>
      <c r="BZ20" s="295">
        <f>'Tonelada por Año'!CA17*$D$1</f>
        <v>0</v>
      </c>
      <c r="CA20" s="295">
        <f>'Tonelada por Año'!CB17*$D$1</f>
        <v>0</v>
      </c>
      <c r="CB20" s="295">
        <f>'Tonelada por Año'!CC17*$D$1</f>
        <v>0</v>
      </c>
      <c r="CC20" s="295">
        <f>'Tonelada por Año'!CD17*$D$1</f>
        <v>0</v>
      </c>
      <c r="CD20" s="295">
        <f>'Tonelada por Año'!CE17*$D$1</f>
        <v>0</v>
      </c>
      <c r="CE20" s="295">
        <f>'Tonelada por Año'!CF17*$D$1</f>
        <v>0</v>
      </c>
      <c r="CF20" s="295">
        <f>'Tonelada por Año'!CG17*$D$1</f>
        <v>0</v>
      </c>
      <c r="CG20" s="295">
        <f>'Tonelada por Año'!CH17*$D$1</f>
        <v>0</v>
      </c>
      <c r="CH20" s="295">
        <f>'Tonelada por Año'!CI17*$D$1</f>
        <v>0</v>
      </c>
      <c r="CI20" s="295">
        <f>'Tonelada por Año'!CJ17*$D$1</f>
        <v>0</v>
      </c>
      <c r="CJ20" s="295">
        <f>'Tonelada por Año'!CK17*$D$1</f>
        <v>0</v>
      </c>
      <c r="CK20" s="295">
        <f>'Tonelada por Año'!CL17*$D$1</f>
        <v>0</v>
      </c>
      <c r="CL20" s="295">
        <f>'Tonelada por Año'!CM17*$D$1</f>
        <v>0</v>
      </c>
      <c r="CM20" s="295">
        <f>'Tonelada por Año'!CN17*$D$1</f>
        <v>0</v>
      </c>
      <c r="CN20" s="295">
        <f>'Tonelada por Año'!CO17*$D$1</f>
        <v>0</v>
      </c>
      <c r="CO20" s="295">
        <f>'Tonelada por Año'!CP17*$D$1</f>
        <v>0</v>
      </c>
      <c r="CP20" s="295">
        <f>'Tonelada por Año'!CQ17*$D$1</f>
        <v>0</v>
      </c>
      <c r="CQ20" s="295">
        <f>'Tonelada por Año'!CR17*$D$1</f>
        <v>0</v>
      </c>
      <c r="CR20" s="295">
        <f>'Tonelada por Año'!CS17*$D$1</f>
        <v>0</v>
      </c>
      <c r="CS20" s="295">
        <f>'Tonelada por Año'!CT17*$D$1</f>
        <v>0</v>
      </c>
      <c r="CT20" s="295">
        <f>'Tonelada por Año'!CU17*$D$1</f>
        <v>0</v>
      </c>
      <c r="CU20" s="295">
        <f>'Tonelada por Año'!CV17*$D$1</f>
        <v>0</v>
      </c>
      <c r="CV20" s="295">
        <f>'Tonelada por Año'!CW17*$D$1</f>
        <v>0</v>
      </c>
      <c r="CW20" s="295">
        <f>'Tonelada por Año'!CX17*$D$1</f>
        <v>0</v>
      </c>
    </row>
    <row r="21" spans="1:101" ht="14.15" customHeight="1" x14ac:dyDescent="0.35">
      <c r="A21" s="264" t="s">
        <v>284</v>
      </c>
      <c r="B21" s="296">
        <f>B20-(B20*$G$2)</f>
        <v>0</v>
      </c>
      <c r="C21" s="296">
        <f t="shared" ref="C21:AH21" si="0">B21-($B$20*$G$2)</f>
        <v>0</v>
      </c>
      <c r="D21" s="296">
        <f t="shared" si="0"/>
        <v>0</v>
      </c>
      <c r="E21" s="296">
        <f t="shared" si="0"/>
        <v>0</v>
      </c>
      <c r="F21" s="296">
        <f t="shared" si="0"/>
        <v>0</v>
      </c>
      <c r="G21" s="296">
        <f t="shared" si="0"/>
        <v>0</v>
      </c>
      <c r="H21" s="296">
        <f t="shared" si="0"/>
        <v>0</v>
      </c>
      <c r="I21" s="296">
        <f t="shared" si="0"/>
        <v>0</v>
      </c>
      <c r="J21" s="296">
        <f t="shared" si="0"/>
        <v>0</v>
      </c>
      <c r="K21" s="296">
        <f t="shared" si="0"/>
        <v>0</v>
      </c>
      <c r="L21" s="296">
        <f t="shared" si="0"/>
        <v>0</v>
      </c>
      <c r="M21" s="296">
        <f t="shared" si="0"/>
        <v>0</v>
      </c>
      <c r="N21" s="296">
        <f t="shared" si="0"/>
        <v>0</v>
      </c>
      <c r="O21" s="296">
        <f t="shared" si="0"/>
        <v>0</v>
      </c>
      <c r="P21" s="296">
        <f t="shared" si="0"/>
        <v>0</v>
      </c>
      <c r="Q21" s="296">
        <f t="shared" si="0"/>
        <v>0</v>
      </c>
      <c r="R21" s="296">
        <f t="shared" si="0"/>
        <v>0</v>
      </c>
      <c r="S21" s="296">
        <f t="shared" si="0"/>
        <v>0</v>
      </c>
      <c r="T21" s="296">
        <f t="shared" si="0"/>
        <v>0</v>
      </c>
      <c r="U21" s="296">
        <f t="shared" si="0"/>
        <v>0</v>
      </c>
      <c r="V21" s="296">
        <f t="shared" si="0"/>
        <v>0</v>
      </c>
      <c r="W21" s="296">
        <f t="shared" si="0"/>
        <v>0</v>
      </c>
      <c r="X21" s="296">
        <f t="shared" si="0"/>
        <v>0</v>
      </c>
      <c r="Y21" s="296">
        <f t="shared" si="0"/>
        <v>0</v>
      </c>
      <c r="Z21" s="296">
        <f t="shared" si="0"/>
        <v>0</v>
      </c>
      <c r="AA21" s="296">
        <f t="shared" si="0"/>
        <v>0</v>
      </c>
      <c r="AB21" s="296">
        <f t="shared" si="0"/>
        <v>0</v>
      </c>
      <c r="AC21" s="296">
        <f t="shared" si="0"/>
        <v>0</v>
      </c>
      <c r="AD21" s="296">
        <f t="shared" si="0"/>
        <v>0</v>
      </c>
      <c r="AE21" s="296">
        <f t="shared" si="0"/>
        <v>0</v>
      </c>
      <c r="AF21" s="296">
        <f t="shared" si="0"/>
        <v>0</v>
      </c>
      <c r="AG21" s="296">
        <f t="shared" si="0"/>
        <v>0</v>
      </c>
      <c r="AH21" s="296">
        <f t="shared" si="0"/>
        <v>0</v>
      </c>
      <c r="AI21" s="296">
        <f t="shared" ref="AI21:BN21" si="1">AH21-($B$20*$G$2)</f>
        <v>0</v>
      </c>
      <c r="AJ21" s="296">
        <f t="shared" si="1"/>
        <v>0</v>
      </c>
      <c r="AK21" s="296">
        <f t="shared" si="1"/>
        <v>0</v>
      </c>
      <c r="AL21" s="296">
        <f t="shared" si="1"/>
        <v>0</v>
      </c>
      <c r="AM21" s="296">
        <f t="shared" si="1"/>
        <v>0</v>
      </c>
      <c r="AN21" s="296">
        <f t="shared" si="1"/>
        <v>0</v>
      </c>
      <c r="AO21" s="296">
        <f t="shared" si="1"/>
        <v>0</v>
      </c>
      <c r="AP21" s="296">
        <f t="shared" si="1"/>
        <v>0</v>
      </c>
      <c r="AQ21" s="296">
        <f t="shared" si="1"/>
        <v>0</v>
      </c>
      <c r="AR21" s="296">
        <f t="shared" si="1"/>
        <v>0</v>
      </c>
      <c r="AS21" s="296">
        <f t="shared" si="1"/>
        <v>0</v>
      </c>
      <c r="AT21" s="296">
        <f t="shared" si="1"/>
        <v>0</v>
      </c>
      <c r="AU21" s="296">
        <f t="shared" si="1"/>
        <v>0</v>
      </c>
      <c r="AV21" s="296">
        <f t="shared" si="1"/>
        <v>0</v>
      </c>
      <c r="AW21" s="296">
        <f t="shared" si="1"/>
        <v>0</v>
      </c>
      <c r="AX21" s="296">
        <f t="shared" si="1"/>
        <v>0</v>
      </c>
      <c r="AY21" s="296">
        <f t="shared" si="1"/>
        <v>0</v>
      </c>
      <c r="AZ21" s="296">
        <f t="shared" si="1"/>
        <v>0</v>
      </c>
      <c r="BA21" s="296">
        <f t="shared" si="1"/>
        <v>0</v>
      </c>
      <c r="BB21" s="296">
        <f t="shared" si="1"/>
        <v>0</v>
      </c>
      <c r="BC21" s="296">
        <f t="shared" si="1"/>
        <v>0</v>
      </c>
      <c r="BD21" s="296">
        <f t="shared" si="1"/>
        <v>0</v>
      </c>
      <c r="BE21" s="296">
        <f t="shared" si="1"/>
        <v>0</v>
      </c>
      <c r="BF21" s="296">
        <f t="shared" si="1"/>
        <v>0</v>
      </c>
      <c r="BG21" s="296">
        <f t="shared" si="1"/>
        <v>0</v>
      </c>
      <c r="BH21" s="296">
        <f t="shared" si="1"/>
        <v>0</v>
      </c>
      <c r="BI21" s="296">
        <f t="shared" si="1"/>
        <v>0</v>
      </c>
      <c r="BJ21" s="296">
        <f t="shared" si="1"/>
        <v>0</v>
      </c>
      <c r="BK21" s="296">
        <f t="shared" si="1"/>
        <v>0</v>
      </c>
      <c r="BL21" s="296">
        <f t="shared" si="1"/>
        <v>0</v>
      </c>
      <c r="BM21" s="296">
        <f t="shared" si="1"/>
        <v>0</v>
      </c>
      <c r="BN21" s="296">
        <f t="shared" si="1"/>
        <v>0</v>
      </c>
      <c r="BO21" s="296">
        <f t="shared" ref="BO21:CW21" si="2">BN21-($B$20*$G$2)</f>
        <v>0</v>
      </c>
      <c r="BP21" s="296">
        <f t="shared" si="2"/>
        <v>0</v>
      </c>
      <c r="BQ21" s="296">
        <f t="shared" si="2"/>
        <v>0</v>
      </c>
      <c r="BR21" s="296">
        <f t="shared" si="2"/>
        <v>0</v>
      </c>
      <c r="BS21" s="296">
        <f t="shared" si="2"/>
        <v>0</v>
      </c>
      <c r="BT21" s="296">
        <f t="shared" si="2"/>
        <v>0</v>
      </c>
      <c r="BU21" s="296">
        <f t="shared" si="2"/>
        <v>0</v>
      </c>
      <c r="BV21" s="296">
        <f t="shared" si="2"/>
        <v>0</v>
      </c>
      <c r="BW21" s="296">
        <f t="shared" si="2"/>
        <v>0</v>
      </c>
      <c r="BX21" s="296">
        <f t="shared" si="2"/>
        <v>0</v>
      </c>
      <c r="BY21" s="296">
        <f t="shared" si="2"/>
        <v>0</v>
      </c>
      <c r="BZ21" s="296">
        <f t="shared" si="2"/>
        <v>0</v>
      </c>
      <c r="CA21" s="296">
        <f t="shared" si="2"/>
        <v>0</v>
      </c>
      <c r="CB21" s="296">
        <f t="shared" si="2"/>
        <v>0</v>
      </c>
      <c r="CC21" s="296">
        <f t="shared" si="2"/>
        <v>0</v>
      </c>
      <c r="CD21" s="296">
        <f t="shared" si="2"/>
        <v>0</v>
      </c>
      <c r="CE21" s="296">
        <f t="shared" si="2"/>
        <v>0</v>
      </c>
      <c r="CF21" s="296">
        <f t="shared" si="2"/>
        <v>0</v>
      </c>
      <c r="CG21" s="296">
        <f t="shared" si="2"/>
        <v>0</v>
      </c>
      <c r="CH21" s="296">
        <f t="shared" si="2"/>
        <v>0</v>
      </c>
      <c r="CI21" s="296">
        <f t="shared" si="2"/>
        <v>0</v>
      </c>
      <c r="CJ21" s="296">
        <f t="shared" si="2"/>
        <v>0</v>
      </c>
      <c r="CK21" s="296">
        <f t="shared" si="2"/>
        <v>0</v>
      </c>
      <c r="CL21" s="296">
        <f t="shared" si="2"/>
        <v>0</v>
      </c>
      <c r="CM21" s="296">
        <f t="shared" si="2"/>
        <v>0</v>
      </c>
      <c r="CN21" s="296">
        <f t="shared" si="2"/>
        <v>0</v>
      </c>
      <c r="CO21" s="296">
        <f t="shared" si="2"/>
        <v>0</v>
      </c>
      <c r="CP21" s="296">
        <f t="shared" si="2"/>
        <v>0</v>
      </c>
      <c r="CQ21" s="296">
        <f t="shared" si="2"/>
        <v>0</v>
      </c>
      <c r="CR21" s="296">
        <f t="shared" si="2"/>
        <v>0</v>
      </c>
      <c r="CS21" s="296">
        <f t="shared" si="2"/>
        <v>0</v>
      </c>
      <c r="CT21" s="296">
        <f t="shared" si="2"/>
        <v>0</v>
      </c>
      <c r="CU21" s="296">
        <f t="shared" si="2"/>
        <v>0</v>
      </c>
      <c r="CV21" s="262">
        <f t="shared" si="2"/>
        <v>0</v>
      </c>
      <c r="CW21" s="262">
        <f t="shared" si="2"/>
        <v>0</v>
      </c>
    </row>
    <row r="22" spans="1:101" x14ac:dyDescent="0.35">
      <c r="A22" s="264" t="s">
        <v>285</v>
      </c>
      <c r="B22" s="269"/>
      <c r="C22" s="296">
        <f>C20-(C20*$G$2)</f>
        <v>0</v>
      </c>
      <c r="D22" s="296">
        <f t="shared" ref="D22:AI22" si="3">C22-($C$20*$G$2)</f>
        <v>0</v>
      </c>
      <c r="E22" s="296">
        <f t="shared" si="3"/>
        <v>0</v>
      </c>
      <c r="F22" s="296">
        <f t="shared" si="3"/>
        <v>0</v>
      </c>
      <c r="G22" s="296">
        <f t="shared" si="3"/>
        <v>0</v>
      </c>
      <c r="H22" s="296">
        <f t="shared" si="3"/>
        <v>0</v>
      </c>
      <c r="I22" s="296">
        <f t="shared" si="3"/>
        <v>0</v>
      </c>
      <c r="J22" s="296">
        <f t="shared" si="3"/>
        <v>0</v>
      </c>
      <c r="K22" s="296">
        <f t="shared" si="3"/>
        <v>0</v>
      </c>
      <c r="L22" s="296">
        <f t="shared" si="3"/>
        <v>0</v>
      </c>
      <c r="M22" s="296">
        <f t="shared" si="3"/>
        <v>0</v>
      </c>
      <c r="N22" s="296">
        <f t="shared" si="3"/>
        <v>0</v>
      </c>
      <c r="O22" s="296">
        <f t="shared" si="3"/>
        <v>0</v>
      </c>
      <c r="P22" s="296">
        <f t="shared" si="3"/>
        <v>0</v>
      </c>
      <c r="Q22" s="296">
        <f t="shared" si="3"/>
        <v>0</v>
      </c>
      <c r="R22" s="296">
        <f t="shared" si="3"/>
        <v>0</v>
      </c>
      <c r="S22" s="296">
        <f t="shared" si="3"/>
        <v>0</v>
      </c>
      <c r="T22" s="296">
        <f t="shared" si="3"/>
        <v>0</v>
      </c>
      <c r="U22" s="296">
        <f t="shared" si="3"/>
        <v>0</v>
      </c>
      <c r="V22" s="296">
        <f t="shared" si="3"/>
        <v>0</v>
      </c>
      <c r="W22" s="296">
        <f t="shared" si="3"/>
        <v>0</v>
      </c>
      <c r="X22" s="296">
        <f t="shared" si="3"/>
        <v>0</v>
      </c>
      <c r="Y22" s="296">
        <f t="shared" si="3"/>
        <v>0</v>
      </c>
      <c r="Z22" s="296">
        <f t="shared" si="3"/>
        <v>0</v>
      </c>
      <c r="AA22" s="296">
        <f t="shared" si="3"/>
        <v>0</v>
      </c>
      <c r="AB22" s="296">
        <f t="shared" si="3"/>
        <v>0</v>
      </c>
      <c r="AC22" s="296">
        <f t="shared" si="3"/>
        <v>0</v>
      </c>
      <c r="AD22" s="296">
        <f t="shared" si="3"/>
        <v>0</v>
      </c>
      <c r="AE22" s="296">
        <f t="shared" si="3"/>
        <v>0</v>
      </c>
      <c r="AF22" s="296">
        <f t="shared" si="3"/>
        <v>0</v>
      </c>
      <c r="AG22" s="296">
        <f t="shared" si="3"/>
        <v>0</v>
      </c>
      <c r="AH22" s="296">
        <f t="shared" si="3"/>
        <v>0</v>
      </c>
      <c r="AI22" s="296">
        <f t="shared" si="3"/>
        <v>0</v>
      </c>
      <c r="AJ22" s="296">
        <f t="shared" ref="AJ22:BO22" si="4">AI22-($C$20*$G$2)</f>
        <v>0</v>
      </c>
      <c r="AK22" s="296">
        <f t="shared" si="4"/>
        <v>0</v>
      </c>
      <c r="AL22" s="296">
        <f t="shared" si="4"/>
        <v>0</v>
      </c>
      <c r="AM22" s="296">
        <f t="shared" si="4"/>
        <v>0</v>
      </c>
      <c r="AN22" s="296">
        <f t="shared" si="4"/>
        <v>0</v>
      </c>
      <c r="AO22" s="296">
        <f t="shared" si="4"/>
        <v>0</v>
      </c>
      <c r="AP22" s="296">
        <f t="shared" si="4"/>
        <v>0</v>
      </c>
      <c r="AQ22" s="296">
        <f t="shared" si="4"/>
        <v>0</v>
      </c>
      <c r="AR22" s="296">
        <f t="shared" si="4"/>
        <v>0</v>
      </c>
      <c r="AS22" s="296">
        <f t="shared" si="4"/>
        <v>0</v>
      </c>
      <c r="AT22" s="296">
        <f t="shared" si="4"/>
        <v>0</v>
      </c>
      <c r="AU22" s="296">
        <f t="shared" si="4"/>
        <v>0</v>
      </c>
      <c r="AV22" s="296">
        <f t="shared" si="4"/>
        <v>0</v>
      </c>
      <c r="AW22" s="296">
        <f t="shared" si="4"/>
        <v>0</v>
      </c>
      <c r="AX22" s="269">
        <f t="shared" si="4"/>
        <v>0</v>
      </c>
      <c r="AY22" s="269">
        <f t="shared" si="4"/>
        <v>0</v>
      </c>
      <c r="AZ22" s="269">
        <f t="shared" si="4"/>
        <v>0</v>
      </c>
      <c r="BA22" s="269">
        <f t="shared" si="4"/>
        <v>0</v>
      </c>
      <c r="BB22" s="269">
        <f t="shared" si="4"/>
        <v>0</v>
      </c>
      <c r="BC22" s="269">
        <f t="shared" si="4"/>
        <v>0</v>
      </c>
      <c r="BD22" s="269">
        <f t="shared" si="4"/>
        <v>0</v>
      </c>
      <c r="BE22" s="269">
        <f t="shared" si="4"/>
        <v>0</v>
      </c>
      <c r="BF22" s="269">
        <f t="shared" si="4"/>
        <v>0</v>
      </c>
      <c r="BG22" s="269">
        <f t="shared" si="4"/>
        <v>0</v>
      </c>
      <c r="BH22" s="269">
        <f t="shared" si="4"/>
        <v>0</v>
      </c>
      <c r="BI22" s="296">
        <f t="shared" si="4"/>
        <v>0</v>
      </c>
      <c r="BJ22" s="296">
        <f t="shared" si="4"/>
        <v>0</v>
      </c>
      <c r="BK22" s="296">
        <f t="shared" si="4"/>
        <v>0</v>
      </c>
      <c r="BL22" s="296">
        <f t="shared" si="4"/>
        <v>0</v>
      </c>
      <c r="BM22" s="296">
        <f t="shared" si="4"/>
        <v>0</v>
      </c>
      <c r="BN22" s="296">
        <f t="shared" si="4"/>
        <v>0</v>
      </c>
      <c r="BO22" s="296">
        <f t="shared" si="4"/>
        <v>0</v>
      </c>
      <c r="BP22" s="296">
        <f t="shared" ref="BP22:CW22" si="5">BO22-($C$20*$G$2)</f>
        <v>0</v>
      </c>
      <c r="BQ22" s="296">
        <f t="shared" si="5"/>
        <v>0</v>
      </c>
      <c r="BR22" s="296">
        <f t="shared" si="5"/>
        <v>0</v>
      </c>
      <c r="BS22" s="296">
        <f t="shared" si="5"/>
        <v>0</v>
      </c>
      <c r="BT22" s="296">
        <f t="shared" si="5"/>
        <v>0</v>
      </c>
      <c r="BU22" s="296">
        <f t="shared" si="5"/>
        <v>0</v>
      </c>
      <c r="BV22" s="296">
        <f t="shared" si="5"/>
        <v>0</v>
      </c>
      <c r="BW22" s="296">
        <f t="shared" si="5"/>
        <v>0</v>
      </c>
      <c r="BX22" s="296">
        <f t="shared" si="5"/>
        <v>0</v>
      </c>
      <c r="BY22" s="296">
        <f t="shared" si="5"/>
        <v>0</v>
      </c>
      <c r="BZ22" s="296">
        <f t="shared" si="5"/>
        <v>0</v>
      </c>
      <c r="CA22" s="296">
        <f t="shared" si="5"/>
        <v>0</v>
      </c>
      <c r="CB22" s="296">
        <f t="shared" si="5"/>
        <v>0</v>
      </c>
      <c r="CC22" s="296">
        <f t="shared" si="5"/>
        <v>0</v>
      </c>
      <c r="CD22" s="296">
        <f t="shared" si="5"/>
        <v>0</v>
      </c>
      <c r="CE22" s="296">
        <f t="shared" si="5"/>
        <v>0</v>
      </c>
      <c r="CF22" s="296">
        <f t="shared" si="5"/>
        <v>0</v>
      </c>
      <c r="CG22" s="296">
        <f t="shared" si="5"/>
        <v>0</v>
      </c>
      <c r="CH22" s="296">
        <f t="shared" si="5"/>
        <v>0</v>
      </c>
      <c r="CI22" s="296">
        <f t="shared" si="5"/>
        <v>0</v>
      </c>
      <c r="CJ22" s="296">
        <f t="shared" si="5"/>
        <v>0</v>
      </c>
      <c r="CK22" s="296">
        <f t="shared" si="5"/>
        <v>0</v>
      </c>
      <c r="CL22" s="296">
        <f t="shared" si="5"/>
        <v>0</v>
      </c>
      <c r="CM22" s="296">
        <f t="shared" si="5"/>
        <v>0</v>
      </c>
      <c r="CN22" s="296">
        <f t="shared" si="5"/>
        <v>0</v>
      </c>
      <c r="CO22" s="296">
        <f t="shared" si="5"/>
        <v>0</v>
      </c>
      <c r="CP22" s="296">
        <f t="shared" si="5"/>
        <v>0</v>
      </c>
      <c r="CQ22" s="296">
        <f t="shared" si="5"/>
        <v>0</v>
      </c>
      <c r="CR22" s="296">
        <f t="shared" si="5"/>
        <v>0</v>
      </c>
      <c r="CS22" s="296">
        <f t="shared" si="5"/>
        <v>0</v>
      </c>
      <c r="CT22" s="296">
        <f t="shared" si="5"/>
        <v>0</v>
      </c>
      <c r="CU22" s="296">
        <f t="shared" si="5"/>
        <v>0</v>
      </c>
      <c r="CV22" s="262">
        <f t="shared" si="5"/>
        <v>0</v>
      </c>
      <c r="CW22" s="262">
        <f t="shared" si="5"/>
        <v>0</v>
      </c>
    </row>
    <row r="23" spans="1:101" x14ac:dyDescent="0.35">
      <c r="A23" s="264" t="s">
        <v>286</v>
      </c>
      <c r="B23" s="269"/>
      <c r="C23" s="296"/>
      <c r="D23" s="296">
        <f>D20-(D20*$G$2)</f>
        <v>0</v>
      </c>
      <c r="E23" s="296">
        <f t="shared" ref="E23:AJ23" si="6">D23-($D$20*$G$2)</f>
        <v>0</v>
      </c>
      <c r="F23" s="296">
        <f t="shared" si="6"/>
        <v>0</v>
      </c>
      <c r="G23" s="296">
        <f t="shared" si="6"/>
        <v>0</v>
      </c>
      <c r="H23" s="296">
        <f t="shared" si="6"/>
        <v>0</v>
      </c>
      <c r="I23" s="296">
        <f t="shared" si="6"/>
        <v>0</v>
      </c>
      <c r="J23" s="296">
        <f t="shared" si="6"/>
        <v>0</v>
      </c>
      <c r="K23" s="296">
        <f t="shared" si="6"/>
        <v>0</v>
      </c>
      <c r="L23" s="296">
        <f t="shared" si="6"/>
        <v>0</v>
      </c>
      <c r="M23" s="296">
        <f t="shared" si="6"/>
        <v>0</v>
      </c>
      <c r="N23" s="296">
        <f t="shared" si="6"/>
        <v>0</v>
      </c>
      <c r="O23" s="296">
        <f t="shared" si="6"/>
        <v>0</v>
      </c>
      <c r="P23" s="296">
        <f t="shared" si="6"/>
        <v>0</v>
      </c>
      <c r="Q23" s="296">
        <f t="shared" si="6"/>
        <v>0</v>
      </c>
      <c r="R23" s="296">
        <f t="shared" si="6"/>
        <v>0</v>
      </c>
      <c r="S23" s="296">
        <f t="shared" si="6"/>
        <v>0</v>
      </c>
      <c r="T23" s="296">
        <f t="shared" si="6"/>
        <v>0</v>
      </c>
      <c r="U23" s="296">
        <f t="shared" si="6"/>
        <v>0</v>
      </c>
      <c r="V23" s="296">
        <f t="shared" si="6"/>
        <v>0</v>
      </c>
      <c r="W23" s="296">
        <f t="shared" si="6"/>
        <v>0</v>
      </c>
      <c r="X23" s="296">
        <f t="shared" si="6"/>
        <v>0</v>
      </c>
      <c r="Y23" s="296">
        <f t="shared" si="6"/>
        <v>0</v>
      </c>
      <c r="Z23" s="296">
        <f t="shared" si="6"/>
        <v>0</v>
      </c>
      <c r="AA23" s="296">
        <f t="shared" si="6"/>
        <v>0</v>
      </c>
      <c r="AB23" s="296">
        <f t="shared" si="6"/>
        <v>0</v>
      </c>
      <c r="AC23" s="296">
        <f t="shared" si="6"/>
        <v>0</v>
      </c>
      <c r="AD23" s="296">
        <f t="shared" si="6"/>
        <v>0</v>
      </c>
      <c r="AE23" s="296">
        <f t="shared" si="6"/>
        <v>0</v>
      </c>
      <c r="AF23" s="296">
        <f t="shared" si="6"/>
        <v>0</v>
      </c>
      <c r="AG23" s="296">
        <f t="shared" si="6"/>
        <v>0</v>
      </c>
      <c r="AH23" s="296">
        <f t="shared" si="6"/>
        <v>0</v>
      </c>
      <c r="AI23" s="296">
        <f t="shared" si="6"/>
        <v>0</v>
      </c>
      <c r="AJ23" s="296">
        <f t="shared" si="6"/>
        <v>0</v>
      </c>
      <c r="AK23" s="296">
        <f t="shared" ref="AK23:BP23" si="7">AJ23-($D$20*$G$2)</f>
        <v>0</v>
      </c>
      <c r="AL23" s="296">
        <f t="shared" si="7"/>
        <v>0</v>
      </c>
      <c r="AM23" s="296">
        <f t="shared" si="7"/>
        <v>0</v>
      </c>
      <c r="AN23" s="296">
        <f t="shared" si="7"/>
        <v>0</v>
      </c>
      <c r="AO23" s="296">
        <f t="shared" si="7"/>
        <v>0</v>
      </c>
      <c r="AP23" s="296">
        <f t="shared" si="7"/>
        <v>0</v>
      </c>
      <c r="AQ23" s="296">
        <f t="shared" si="7"/>
        <v>0</v>
      </c>
      <c r="AR23" s="296">
        <f t="shared" si="7"/>
        <v>0</v>
      </c>
      <c r="AS23" s="296">
        <f t="shared" si="7"/>
        <v>0</v>
      </c>
      <c r="AT23" s="296">
        <f t="shared" si="7"/>
        <v>0</v>
      </c>
      <c r="AU23" s="296">
        <f t="shared" si="7"/>
        <v>0</v>
      </c>
      <c r="AV23" s="296">
        <f t="shared" si="7"/>
        <v>0</v>
      </c>
      <c r="AW23" s="296">
        <f t="shared" si="7"/>
        <v>0</v>
      </c>
      <c r="AX23" s="269">
        <f t="shared" si="7"/>
        <v>0</v>
      </c>
      <c r="AY23" s="269">
        <f t="shared" si="7"/>
        <v>0</v>
      </c>
      <c r="AZ23" s="269">
        <f t="shared" si="7"/>
        <v>0</v>
      </c>
      <c r="BA23" s="269">
        <f t="shared" si="7"/>
        <v>0</v>
      </c>
      <c r="BB23" s="269">
        <f t="shared" si="7"/>
        <v>0</v>
      </c>
      <c r="BC23" s="269">
        <f t="shared" si="7"/>
        <v>0</v>
      </c>
      <c r="BD23" s="269">
        <f t="shared" si="7"/>
        <v>0</v>
      </c>
      <c r="BE23" s="269">
        <f t="shared" si="7"/>
        <v>0</v>
      </c>
      <c r="BF23" s="269">
        <f t="shared" si="7"/>
        <v>0</v>
      </c>
      <c r="BG23" s="269">
        <f t="shared" si="7"/>
        <v>0</v>
      </c>
      <c r="BH23" s="269">
        <f t="shared" si="7"/>
        <v>0</v>
      </c>
      <c r="BI23" s="296">
        <f t="shared" si="7"/>
        <v>0</v>
      </c>
      <c r="BJ23" s="296">
        <f t="shared" si="7"/>
        <v>0</v>
      </c>
      <c r="BK23" s="296">
        <f t="shared" si="7"/>
        <v>0</v>
      </c>
      <c r="BL23" s="296">
        <f t="shared" si="7"/>
        <v>0</v>
      </c>
      <c r="BM23" s="296">
        <f t="shared" si="7"/>
        <v>0</v>
      </c>
      <c r="BN23" s="296">
        <f t="shared" si="7"/>
        <v>0</v>
      </c>
      <c r="BO23" s="296">
        <f t="shared" si="7"/>
        <v>0</v>
      </c>
      <c r="BP23" s="296">
        <f t="shared" si="7"/>
        <v>0</v>
      </c>
      <c r="BQ23" s="296">
        <f t="shared" ref="BQ23:CW23" si="8">BP23-($D$20*$G$2)</f>
        <v>0</v>
      </c>
      <c r="BR23" s="296">
        <f t="shared" si="8"/>
        <v>0</v>
      </c>
      <c r="BS23" s="296">
        <f t="shared" si="8"/>
        <v>0</v>
      </c>
      <c r="BT23" s="296">
        <f t="shared" si="8"/>
        <v>0</v>
      </c>
      <c r="BU23" s="296">
        <f t="shared" si="8"/>
        <v>0</v>
      </c>
      <c r="BV23" s="296">
        <f t="shared" si="8"/>
        <v>0</v>
      </c>
      <c r="BW23" s="296">
        <f t="shared" si="8"/>
        <v>0</v>
      </c>
      <c r="BX23" s="296">
        <f t="shared" si="8"/>
        <v>0</v>
      </c>
      <c r="BY23" s="296">
        <f t="shared" si="8"/>
        <v>0</v>
      </c>
      <c r="BZ23" s="296">
        <f t="shared" si="8"/>
        <v>0</v>
      </c>
      <c r="CA23" s="296">
        <f t="shared" si="8"/>
        <v>0</v>
      </c>
      <c r="CB23" s="296">
        <f t="shared" si="8"/>
        <v>0</v>
      </c>
      <c r="CC23" s="296">
        <f t="shared" si="8"/>
        <v>0</v>
      </c>
      <c r="CD23" s="296">
        <f t="shared" si="8"/>
        <v>0</v>
      </c>
      <c r="CE23" s="296">
        <f t="shared" si="8"/>
        <v>0</v>
      </c>
      <c r="CF23" s="296">
        <f t="shared" si="8"/>
        <v>0</v>
      </c>
      <c r="CG23" s="296">
        <f t="shared" si="8"/>
        <v>0</v>
      </c>
      <c r="CH23" s="296">
        <f t="shared" si="8"/>
        <v>0</v>
      </c>
      <c r="CI23" s="296">
        <f t="shared" si="8"/>
        <v>0</v>
      </c>
      <c r="CJ23" s="296">
        <f t="shared" si="8"/>
        <v>0</v>
      </c>
      <c r="CK23" s="296">
        <f t="shared" si="8"/>
        <v>0</v>
      </c>
      <c r="CL23" s="296">
        <f t="shared" si="8"/>
        <v>0</v>
      </c>
      <c r="CM23" s="296">
        <f t="shared" si="8"/>
        <v>0</v>
      </c>
      <c r="CN23" s="296">
        <f t="shared" si="8"/>
        <v>0</v>
      </c>
      <c r="CO23" s="296">
        <f t="shared" si="8"/>
        <v>0</v>
      </c>
      <c r="CP23" s="296">
        <f t="shared" si="8"/>
        <v>0</v>
      </c>
      <c r="CQ23" s="296">
        <f t="shared" si="8"/>
        <v>0</v>
      </c>
      <c r="CR23" s="296">
        <f t="shared" si="8"/>
        <v>0</v>
      </c>
      <c r="CS23" s="296">
        <f t="shared" si="8"/>
        <v>0</v>
      </c>
      <c r="CT23" s="296">
        <f t="shared" si="8"/>
        <v>0</v>
      </c>
      <c r="CU23" s="296">
        <f t="shared" si="8"/>
        <v>0</v>
      </c>
      <c r="CV23" s="262">
        <f t="shared" si="8"/>
        <v>0</v>
      </c>
      <c r="CW23" s="262">
        <f t="shared" si="8"/>
        <v>0</v>
      </c>
    </row>
    <row r="24" spans="1:101" x14ac:dyDescent="0.35">
      <c r="A24" s="264" t="s">
        <v>287</v>
      </c>
      <c r="B24" s="269"/>
      <c r="C24" s="296"/>
      <c r="D24" s="296"/>
      <c r="E24" s="296">
        <f>E20-(E20*$G$2)</f>
        <v>0</v>
      </c>
      <c r="F24" s="296">
        <f t="shared" ref="F24:AK24" si="9">E24-($E$20*$G$2)</f>
        <v>0</v>
      </c>
      <c r="G24" s="296">
        <f t="shared" si="9"/>
        <v>0</v>
      </c>
      <c r="H24" s="296">
        <f t="shared" si="9"/>
        <v>0</v>
      </c>
      <c r="I24" s="296">
        <f t="shared" si="9"/>
        <v>0</v>
      </c>
      <c r="J24" s="296">
        <f t="shared" si="9"/>
        <v>0</v>
      </c>
      <c r="K24" s="296">
        <f t="shared" si="9"/>
        <v>0</v>
      </c>
      <c r="L24" s="296">
        <f t="shared" si="9"/>
        <v>0</v>
      </c>
      <c r="M24" s="296">
        <f t="shared" si="9"/>
        <v>0</v>
      </c>
      <c r="N24" s="296">
        <f t="shared" si="9"/>
        <v>0</v>
      </c>
      <c r="O24" s="296">
        <f t="shared" si="9"/>
        <v>0</v>
      </c>
      <c r="P24" s="296">
        <f t="shared" si="9"/>
        <v>0</v>
      </c>
      <c r="Q24" s="296">
        <f t="shared" si="9"/>
        <v>0</v>
      </c>
      <c r="R24" s="296">
        <f t="shared" si="9"/>
        <v>0</v>
      </c>
      <c r="S24" s="296">
        <f t="shared" si="9"/>
        <v>0</v>
      </c>
      <c r="T24" s="296">
        <f t="shared" si="9"/>
        <v>0</v>
      </c>
      <c r="U24" s="296">
        <f t="shared" si="9"/>
        <v>0</v>
      </c>
      <c r="V24" s="296">
        <f t="shared" si="9"/>
        <v>0</v>
      </c>
      <c r="W24" s="296">
        <f t="shared" si="9"/>
        <v>0</v>
      </c>
      <c r="X24" s="296">
        <f t="shared" si="9"/>
        <v>0</v>
      </c>
      <c r="Y24" s="296">
        <f t="shared" si="9"/>
        <v>0</v>
      </c>
      <c r="Z24" s="296">
        <f t="shared" si="9"/>
        <v>0</v>
      </c>
      <c r="AA24" s="296">
        <f t="shared" si="9"/>
        <v>0</v>
      </c>
      <c r="AB24" s="296">
        <f t="shared" si="9"/>
        <v>0</v>
      </c>
      <c r="AC24" s="296">
        <f t="shared" si="9"/>
        <v>0</v>
      </c>
      <c r="AD24" s="296">
        <f t="shared" si="9"/>
        <v>0</v>
      </c>
      <c r="AE24" s="296">
        <f t="shared" si="9"/>
        <v>0</v>
      </c>
      <c r="AF24" s="296">
        <f t="shared" si="9"/>
        <v>0</v>
      </c>
      <c r="AG24" s="296">
        <f t="shared" si="9"/>
        <v>0</v>
      </c>
      <c r="AH24" s="296">
        <f t="shared" si="9"/>
        <v>0</v>
      </c>
      <c r="AI24" s="296">
        <f t="shared" si="9"/>
        <v>0</v>
      </c>
      <c r="AJ24" s="296">
        <f t="shared" si="9"/>
        <v>0</v>
      </c>
      <c r="AK24" s="296">
        <f t="shared" si="9"/>
        <v>0</v>
      </c>
      <c r="AL24" s="296">
        <f t="shared" ref="AL24:BQ24" si="10">AK24-($E$20*$G$2)</f>
        <v>0</v>
      </c>
      <c r="AM24" s="296">
        <f t="shared" si="10"/>
        <v>0</v>
      </c>
      <c r="AN24" s="296">
        <f t="shared" si="10"/>
        <v>0</v>
      </c>
      <c r="AO24" s="296">
        <f t="shared" si="10"/>
        <v>0</v>
      </c>
      <c r="AP24" s="296">
        <f t="shared" si="10"/>
        <v>0</v>
      </c>
      <c r="AQ24" s="296">
        <f t="shared" si="10"/>
        <v>0</v>
      </c>
      <c r="AR24" s="296">
        <f t="shared" si="10"/>
        <v>0</v>
      </c>
      <c r="AS24" s="296">
        <f t="shared" si="10"/>
        <v>0</v>
      </c>
      <c r="AT24" s="296">
        <f t="shared" si="10"/>
        <v>0</v>
      </c>
      <c r="AU24" s="296">
        <f t="shared" si="10"/>
        <v>0</v>
      </c>
      <c r="AV24" s="296">
        <f t="shared" si="10"/>
        <v>0</v>
      </c>
      <c r="AW24" s="296">
        <f t="shared" si="10"/>
        <v>0</v>
      </c>
      <c r="AX24" s="269">
        <f t="shared" si="10"/>
        <v>0</v>
      </c>
      <c r="AY24" s="269">
        <f t="shared" si="10"/>
        <v>0</v>
      </c>
      <c r="AZ24" s="269">
        <f t="shared" si="10"/>
        <v>0</v>
      </c>
      <c r="BA24" s="269">
        <f t="shared" si="10"/>
        <v>0</v>
      </c>
      <c r="BB24" s="269">
        <f t="shared" si="10"/>
        <v>0</v>
      </c>
      <c r="BC24" s="269">
        <f t="shared" si="10"/>
        <v>0</v>
      </c>
      <c r="BD24" s="269">
        <f t="shared" si="10"/>
        <v>0</v>
      </c>
      <c r="BE24" s="269">
        <f t="shared" si="10"/>
        <v>0</v>
      </c>
      <c r="BF24" s="269">
        <f t="shared" si="10"/>
        <v>0</v>
      </c>
      <c r="BG24" s="269">
        <f t="shared" si="10"/>
        <v>0</v>
      </c>
      <c r="BH24" s="269">
        <f t="shared" si="10"/>
        <v>0</v>
      </c>
      <c r="BI24" s="296">
        <f t="shared" si="10"/>
        <v>0</v>
      </c>
      <c r="BJ24" s="296">
        <f t="shared" si="10"/>
        <v>0</v>
      </c>
      <c r="BK24" s="296">
        <f t="shared" si="10"/>
        <v>0</v>
      </c>
      <c r="BL24" s="296">
        <f t="shared" si="10"/>
        <v>0</v>
      </c>
      <c r="BM24" s="296">
        <f t="shared" si="10"/>
        <v>0</v>
      </c>
      <c r="BN24" s="296">
        <f t="shared" si="10"/>
        <v>0</v>
      </c>
      <c r="BO24" s="296">
        <f t="shared" si="10"/>
        <v>0</v>
      </c>
      <c r="BP24" s="296">
        <f t="shared" si="10"/>
        <v>0</v>
      </c>
      <c r="BQ24" s="296">
        <f t="shared" si="10"/>
        <v>0</v>
      </c>
      <c r="BR24" s="296">
        <f t="shared" ref="BR24:CW24" si="11">BQ24-($E$20*$G$2)</f>
        <v>0</v>
      </c>
      <c r="BS24" s="296">
        <f t="shared" si="11"/>
        <v>0</v>
      </c>
      <c r="BT24" s="296">
        <f t="shared" si="11"/>
        <v>0</v>
      </c>
      <c r="BU24" s="296">
        <f t="shared" si="11"/>
        <v>0</v>
      </c>
      <c r="BV24" s="296">
        <f t="shared" si="11"/>
        <v>0</v>
      </c>
      <c r="BW24" s="296">
        <f t="shared" si="11"/>
        <v>0</v>
      </c>
      <c r="BX24" s="296">
        <f t="shared" si="11"/>
        <v>0</v>
      </c>
      <c r="BY24" s="296">
        <f t="shared" si="11"/>
        <v>0</v>
      </c>
      <c r="BZ24" s="296">
        <f t="shared" si="11"/>
        <v>0</v>
      </c>
      <c r="CA24" s="296">
        <f t="shared" si="11"/>
        <v>0</v>
      </c>
      <c r="CB24" s="296">
        <f t="shared" si="11"/>
        <v>0</v>
      </c>
      <c r="CC24" s="296">
        <f t="shared" si="11"/>
        <v>0</v>
      </c>
      <c r="CD24" s="296">
        <f t="shared" si="11"/>
        <v>0</v>
      </c>
      <c r="CE24" s="296">
        <f t="shared" si="11"/>
        <v>0</v>
      </c>
      <c r="CF24" s="296">
        <f t="shared" si="11"/>
        <v>0</v>
      </c>
      <c r="CG24" s="296">
        <f t="shared" si="11"/>
        <v>0</v>
      </c>
      <c r="CH24" s="296">
        <f t="shared" si="11"/>
        <v>0</v>
      </c>
      <c r="CI24" s="296">
        <f t="shared" si="11"/>
        <v>0</v>
      </c>
      <c r="CJ24" s="296">
        <f t="shared" si="11"/>
        <v>0</v>
      </c>
      <c r="CK24" s="296">
        <f t="shared" si="11"/>
        <v>0</v>
      </c>
      <c r="CL24" s="296">
        <f t="shared" si="11"/>
        <v>0</v>
      </c>
      <c r="CM24" s="296">
        <f t="shared" si="11"/>
        <v>0</v>
      </c>
      <c r="CN24" s="296">
        <f t="shared" si="11"/>
        <v>0</v>
      </c>
      <c r="CO24" s="296">
        <f t="shared" si="11"/>
        <v>0</v>
      </c>
      <c r="CP24" s="296">
        <f t="shared" si="11"/>
        <v>0</v>
      </c>
      <c r="CQ24" s="296">
        <f t="shared" si="11"/>
        <v>0</v>
      </c>
      <c r="CR24" s="296">
        <f t="shared" si="11"/>
        <v>0</v>
      </c>
      <c r="CS24" s="296">
        <f t="shared" si="11"/>
        <v>0</v>
      </c>
      <c r="CT24" s="296">
        <f t="shared" si="11"/>
        <v>0</v>
      </c>
      <c r="CU24" s="296">
        <f t="shared" si="11"/>
        <v>0</v>
      </c>
      <c r="CV24" s="262">
        <f t="shared" si="11"/>
        <v>0</v>
      </c>
      <c r="CW24" s="262">
        <f t="shared" si="11"/>
        <v>0</v>
      </c>
    </row>
    <row r="25" spans="1:101" x14ac:dyDescent="0.35">
      <c r="A25" s="264" t="s">
        <v>288</v>
      </c>
      <c r="B25" s="269"/>
      <c r="C25" s="296"/>
      <c r="D25" s="296"/>
      <c r="E25" s="296"/>
      <c r="F25" s="296">
        <f>F20-(F20*$G$2)</f>
        <v>0</v>
      </c>
      <c r="G25" s="296">
        <f t="shared" ref="G25:AL25" si="12">F25-($F$20*$G$2)</f>
        <v>0</v>
      </c>
      <c r="H25" s="296">
        <f t="shared" si="12"/>
        <v>0</v>
      </c>
      <c r="I25" s="296">
        <f t="shared" si="12"/>
        <v>0</v>
      </c>
      <c r="J25" s="296">
        <f t="shared" si="12"/>
        <v>0</v>
      </c>
      <c r="K25" s="296">
        <f t="shared" si="12"/>
        <v>0</v>
      </c>
      <c r="L25" s="296">
        <f t="shared" si="12"/>
        <v>0</v>
      </c>
      <c r="M25" s="296">
        <f t="shared" si="12"/>
        <v>0</v>
      </c>
      <c r="N25" s="296">
        <f t="shared" si="12"/>
        <v>0</v>
      </c>
      <c r="O25" s="296">
        <f t="shared" si="12"/>
        <v>0</v>
      </c>
      <c r="P25" s="296">
        <f t="shared" si="12"/>
        <v>0</v>
      </c>
      <c r="Q25" s="296">
        <f t="shared" si="12"/>
        <v>0</v>
      </c>
      <c r="R25" s="296">
        <f t="shared" si="12"/>
        <v>0</v>
      </c>
      <c r="S25" s="296">
        <f t="shared" si="12"/>
        <v>0</v>
      </c>
      <c r="T25" s="296">
        <f t="shared" si="12"/>
        <v>0</v>
      </c>
      <c r="U25" s="296">
        <f t="shared" si="12"/>
        <v>0</v>
      </c>
      <c r="V25" s="296">
        <f t="shared" si="12"/>
        <v>0</v>
      </c>
      <c r="W25" s="296">
        <f t="shared" si="12"/>
        <v>0</v>
      </c>
      <c r="X25" s="296">
        <f t="shared" si="12"/>
        <v>0</v>
      </c>
      <c r="Y25" s="296">
        <f t="shared" si="12"/>
        <v>0</v>
      </c>
      <c r="Z25" s="296">
        <f t="shared" si="12"/>
        <v>0</v>
      </c>
      <c r="AA25" s="296">
        <f t="shared" si="12"/>
        <v>0</v>
      </c>
      <c r="AB25" s="296">
        <f t="shared" si="12"/>
        <v>0</v>
      </c>
      <c r="AC25" s="296">
        <f t="shared" si="12"/>
        <v>0</v>
      </c>
      <c r="AD25" s="296">
        <f t="shared" si="12"/>
        <v>0</v>
      </c>
      <c r="AE25" s="296">
        <f t="shared" si="12"/>
        <v>0</v>
      </c>
      <c r="AF25" s="296">
        <f t="shared" si="12"/>
        <v>0</v>
      </c>
      <c r="AG25" s="296">
        <f t="shared" si="12"/>
        <v>0</v>
      </c>
      <c r="AH25" s="296">
        <f t="shared" si="12"/>
        <v>0</v>
      </c>
      <c r="AI25" s="296">
        <f t="shared" si="12"/>
        <v>0</v>
      </c>
      <c r="AJ25" s="296">
        <f t="shared" si="12"/>
        <v>0</v>
      </c>
      <c r="AK25" s="296">
        <f t="shared" si="12"/>
        <v>0</v>
      </c>
      <c r="AL25" s="296">
        <f t="shared" si="12"/>
        <v>0</v>
      </c>
      <c r="AM25" s="296">
        <f t="shared" ref="AM25:BR25" si="13">AL25-($F$20*$G$2)</f>
        <v>0</v>
      </c>
      <c r="AN25" s="296">
        <f t="shared" si="13"/>
        <v>0</v>
      </c>
      <c r="AO25" s="296">
        <f t="shared" si="13"/>
        <v>0</v>
      </c>
      <c r="AP25" s="296">
        <f t="shared" si="13"/>
        <v>0</v>
      </c>
      <c r="AQ25" s="296">
        <f t="shared" si="13"/>
        <v>0</v>
      </c>
      <c r="AR25" s="296">
        <f t="shared" si="13"/>
        <v>0</v>
      </c>
      <c r="AS25" s="296">
        <f t="shared" si="13"/>
        <v>0</v>
      </c>
      <c r="AT25" s="296">
        <f t="shared" si="13"/>
        <v>0</v>
      </c>
      <c r="AU25" s="296">
        <f t="shared" si="13"/>
        <v>0</v>
      </c>
      <c r="AV25" s="296">
        <f t="shared" si="13"/>
        <v>0</v>
      </c>
      <c r="AW25" s="296">
        <f t="shared" si="13"/>
        <v>0</v>
      </c>
      <c r="AX25" s="269">
        <f t="shared" si="13"/>
        <v>0</v>
      </c>
      <c r="AY25" s="269">
        <f t="shared" si="13"/>
        <v>0</v>
      </c>
      <c r="AZ25" s="269">
        <f t="shared" si="13"/>
        <v>0</v>
      </c>
      <c r="BA25" s="269">
        <f t="shared" si="13"/>
        <v>0</v>
      </c>
      <c r="BB25" s="269">
        <f t="shared" si="13"/>
        <v>0</v>
      </c>
      <c r="BC25" s="269">
        <f t="shared" si="13"/>
        <v>0</v>
      </c>
      <c r="BD25" s="269">
        <f t="shared" si="13"/>
        <v>0</v>
      </c>
      <c r="BE25" s="269">
        <f t="shared" si="13"/>
        <v>0</v>
      </c>
      <c r="BF25" s="269">
        <f t="shared" si="13"/>
        <v>0</v>
      </c>
      <c r="BG25" s="269">
        <f t="shared" si="13"/>
        <v>0</v>
      </c>
      <c r="BH25" s="269">
        <f t="shared" si="13"/>
        <v>0</v>
      </c>
      <c r="BI25" s="296">
        <f t="shared" si="13"/>
        <v>0</v>
      </c>
      <c r="BJ25" s="296">
        <f t="shared" si="13"/>
        <v>0</v>
      </c>
      <c r="BK25" s="296">
        <f t="shared" si="13"/>
        <v>0</v>
      </c>
      <c r="BL25" s="296">
        <f t="shared" si="13"/>
        <v>0</v>
      </c>
      <c r="BM25" s="296">
        <f t="shared" si="13"/>
        <v>0</v>
      </c>
      <c r="BN25" s="296">
        <f t="shared" si="13"/>
        <v>0</v>
      </c>
      <c r="BO25" s="296">
        <f t="shared" si="13"/>
        <v>0</v>
      </c>
      <c r="BP25" s="296">
        <f t="shared" si="13"/>
        <v>0</v>
      </c>
      <c r="BQ25" s="296">
        <f t="shared" si="13"/>
        <v>0</v>
      </c>
      <c r="BR25" s="296">
        <f t="shared" si="13"/>
        <v>0</v>
      </c>
      <c r="BS25" s="296">
        <f t="shared" ref="BS25:CW25" si="14">BR25-($F$20*$G$2)</f>
        <v>0</v>
      </c>
      <c r="BT25" s="296">
        <f t="shared" si="14"/>
        <v>0</v>
      </c>
      <c r="BU25" s="296">
        <f t="shared" si="14"/>
        <v>0</v>
      </c>
      <c r="BV25" s="296">
        <f t="shared" si="14"/>
        <v>0</v>
      </c>
      <c r="BW25" s="296">
        <f t="shared" si="14"/>
        <v>0</v>
      </c>
      <c r="BX25" s="296">
        <f t="shared" si="14"/>
        <v>0</v>
      </c>
      <c r="BY25" s="296">
        <f t="shared" si="14"/>
        <v>0</v>
      </c>
      <c r="BZ25" s="296">
        <f t="shared" si="14"/>
        <v>0</v>
      </c>
      <c r="CA25" s="296">
        <f t="shared" si="14"/>
        <v>0</v>
      </c>
      <c r="CB25" s="296">
        <f t="shared" si="14"/>
        <v>0</v>
      </c>
      <c r="CC25" s="296">
        <f t="shared" si="14"/>
        <v>0</v>
      </c>
      <c r="CD25" s="296">
        <f t="shared" si="14"/>
        <v>0</v>
      </c>
      <c r="CE25" s="296">
        <f t="shared" si="14"/>
        <v>0</v>
      </c>
      <c r="CF25" s="296">
        <f t="shared" si="14"/>
        <v>0</v>
      </c>
      <c r="CG25" s="296">
        <f t="shared" si="14"/>
        <v>0</v>
      </c>
      <c r="CH25" s="296">
        <f t="shared" si="14"/>
        <v>0</v>
      </c>
      <c r="CI25" s="296">
        <f t="shared" si="14"/>
        <v>0</v>
      </c>
      <c r="CJ25" s="296">
        <f t="shared" si="14"/>
        <v>0</v>
      </c>
      <c r="CK25" s="296">
        <f t="shared" si="14"/>
        <v>0</v>
      </c>
      <c r="CL25" s="296">
        <f t="shared" si="14"/>
        <v>0</v>
      </c>
      <c r="CM25" s="296">
        <f t="shared" si="14"/>
        <v>0</v>
      </c>
      <c r="CN25" s="296">
        <f t="shared" si="14"/>
        <v>0</v>
      </c>
      <c r="CO25" s="296">
        <f t="shared" si="14"/>
        <v>0</v>
      </c>
      <c r="CP25" s="296">
        <f t="shared" si="14"/>
        <v>0</v>
      </c>
      <c r="CQ25" s="296">
        <f t="shared" si="14"/>
        <v>0</v>
      </c>
      <c r="CR25" s="296">
        <f t="shared" si="14"/>
        <v>0</v>
      </c>
      <c r="CS25" s="296">
        <f t="shared" si="14"/>
        <v>0</v>
      </c>
      <c r="CT25" s="296">
        <f t="shared" si="14"/>
        <v>0</v>
      </c>
      <c r="CU25" s="296">
        <f t="shared" si="14"/>
        <v>0</v>
      </c>
      <c r="CV25" s="262">
        <f t="shared" si="14"/>
        <v>0</v>
      </c>
      <c r="CW25" s="262">
        <f t="shared" si="14"/>
        <v>0</v>
      </c>
    </row>
    <row r="26" spans="1:101" x14ac:dyDescent="0.35">
      <c r="A26" s="264" t="s">
        <v>289</v>
      </c>
      <c r="B26" s="269"/>
      <c r="C26" s="296"/>
      <c r="D26" s="296"/>
      <c r="E26" s="296"/>
      <c r="F26" s="296"/>
      <c r="G26" s="296">
        <f>G20-(G20*$G$2)</f>
        <v>0</v>
      </c>
      <c r="H26" s="296">
        <f t="shared" ref="H26:AM26" si="15">G26-($G$20*$G$2)</f>
        <v>0</v>
      </c>
      <c r="I26" s="296">
        <f t="shared" si="15"/>
        <v>0</v>
      </c>
      <c r="J26" s="296">
        <f t="shared" si="15"/>
        <v>0</v>
      </c>
      <c r="K26" s="296">
        <f t="shared" si="15"/>
        <v>0</v>
      </c>
      <c r="L26" s="296">
        <f t="shared" si="15"/>
        <v>0</v>
      </c>
      <c r="M26" s="296">
        <f t="shared" si="15"/>
        <v>0</v>
      </c>
      <c r="N26" s="296">
        <f t="shared" si="15"/>
        <v>0</v>
      </c>
      <c r="O26" s="296">
        <f t="shared" si="15"/>
        <v>0</v>
      </c>
      <c r="P26" s="296">
        <f t="shared" si="15"/>
        <v>0</v>
      </c>
      <c r="Q26" s="296">
        <f t="shared" si="15"/>
        <v>0</v>
      </c>
      <c r="R26" s="296">
        <f t="shared" si="15"/>
        <v>0</v>
      </c>
      <c r="S26" s="296">
        <f t="shared" si="15"/>
        <v>0</v>
      </c>
      <c r="T26" s="296">
        <f t="shared" si="15"/>
        <v>0</v>
      </c>
      <c r="U26" s="296">
        <f t="shared" si="15"/>
        <v>0</v>
      </c>
      <c r="V26" s="296">
        <f t="shared" si="15"/>
        <v>0</v>
      </c>
      <c r="W26" s="296">
        <f t="shared" si="15"/>
        <v>0</v>
      </c>
      <c r="X26" s="296">
        <f t="shared" si="15"/>
        <v>0</v>
      </c>
      <c r="Y26" s="296">
        <f t="shared" si="15"/>
        <v>0</v>
      </c>
      <c r="Z26" s="296">
        <f t="shared" si="15"/>
        <v>0</v>
      </c>
      <c r="AA26" s="296">
        <f t="shared" si="15"/>
        <v>0</v>
      </c>
      <c r="AB26" s="296">
        <f t="shared" si="15"/>
        <v>0</v>
      </c>
      <c r="AC26" s="296">
        <f t="shared" si="15"/>
        <v>0</v>
      </c>
      <c r="AD26" s="296">
        <f t="shared" si="15"/>
        <v>0</v>
      </c>
      <c r="AE26" s="296">
        <f t="shared" si="15"/>
        <v>0</v>
      </c>
      <c r="AF26" s="296">
        <f t="shared" si="15"/>
        <v>0</v>
      </c>
      <c r="AG26" s="296">
        <f t="shared" si="15"/>
        <v>0</v>
      </c>
      <c r="AH26" s="296">
        <f t="shared" si="15"/>
        <v>0</v>
      </c>
      <c r="AI26" s="296">
        <f t="shared" si="15"/>
        <v>0</v>
      </c>
      <c r="AJ26" s="296">
        <f t="shared" si="15"/>
        <v>0</v>
      </c>
      <c r="AK26" s="296">
        <f t="shared" si="15"/>
        <v>0</v>
      </c>
      <c r="AL26" s="296">
        <f t="shared" si="15"/>
        <v>0</v>
      </c>
      <c r="AM26" s="296">
        <f t="shared" si="15"/>
        <v>0</v>
      </c>
      <c r="AN26" s="296">
        <f t="shared" ref="AN26:BS26" si="16">AM26-($G$20*$G$2)</f>
        <v>0</v>
      </c>
      <c r="AO26" s="296">
        <f t="shared" si="16"/>
        <v>0</v>
      </c>
      <c r="AP26" s="296">
        <f t="shared" si="16"/>
        <v>0</v>
      </c>
      <c r="AQ26" s="296">
        <f t="shared" si="16"/>
        <v>0</v>
      </c>
      <c r="AR26" s="296">
        <f t="shared" si="16"/>
        <v>0</v>
      </c>
      <c r="AS26" s="296">
        <f t="shared" si="16"/>
        <v>0</v>
      </c>
      <c r="AT26" s="296">
        <f t="shared" si="16"/>
        <v>0</v>
      </c>
      <c r="AU26" s="296">
        <f t="shared" si="16"/>
        <v>0</v>
      </c>
      <c r="AV26" s="296">
        <f t="shared" si="16"/>
        <v>0</v>
      </c>
      <c r="AW26" s="296">
        <f t="shared" si="16"/>
        <v>0</v>
      </c>
      <c r="AX26" s="269">
        <f t="shared" si="16"/>
        <v>0</v>
      </c>
      <c r="AY26" s="269">
        <f t="shared" si="16"/>
        <v>0</v>
      </c>
      <c r="AZ26" s="269">
        <f t="shared" si="16"/>
        <v>0</v>
      </c>
      <c r="BA26" s="269">
        <f t="shared" si="16"/>
        <v>0</v>
      </c>
      <c r="BB26" s="269">
        <f t="shared" si="16"/>
        <v>0</v>
      </c>
      <c r="BC26" s="269">
        <f t="shared" si="16"/>
        <v>0</v>
      </c>
      <c r="BD26" s="269">
        <f t="shared" si="16"/>
        <v>0</v>
      </c>
      <c r="BE26" s="269">
        <f t="shared" si="16"/>
        <v>0</v>
      </c>
      <c r="BF26" s="269">
        <f t="shared" si="16"/>
        <v>0</v>
      </c>
      <c r="BG26" s="269">
        <f t="shared" si="16"/>
        <v>0</v>
      </c>
      <c r="BH26" s="269">
        <f t="shared" si="16"/>
        <v>0</v>
      </c>
      <c r="BI26" s="296">
        <f t="shared" si="16"/>
        <v>0</v>
      </c>
      <c r="BJ26" s="296">
        <f t="shared" si="16"/>
        <v>0</v>
      </c>
      <c r="BK26" s="296">
        <f t="shared" si="16"/>
        <v>0</v>
      </c>
      <c r="BL26" s="296">
        <f t="shared" si="16"/>
        <v>0</v>
      </c>
      <c r="BM26" s="296">
        <f t="shared" si="16"/>
        <v>0</v>
      </c>
      <c r="BN26" s="296">
        <f t="shared" si="16"/>
        <v>0</v>
      </c>
      <c r="BO26" s="296">
        <f t="shared" si="16"/>
        <v>0</v>
      </c>
      <c r="BP26" s="296">
        <f t="shared" si="16"/>
        <v>0</v>
      </c>
      <c r="BQ26" s="296">
        <f t="shared" si="16"/>
        <v>0</v>
      </c>
      <c r="BR26" s="296">
        <f t="shared" si="16"/>
        <v>0</v>
      </c>
      <c r="BS26" s="296">
        <f t="shared" si="16"/>
        <v>0</v>
      </c>
      <c r="BT26" s="296">
        <f t="shared" ref="BT26:CW26" si="17">BS26-($G$20*$G$2)</f>
        <v>0</v>
      </c>
      <c r="BU26" s="296">
        <f t="shared" si="17"/>
        <v>0</v>
      </c>
      <c r="BV26" s="296">
        <f t="shared" si="17"/>
        <v>0</v>
      </c>
      <c r="BW26" s="296">
        <f t="shared" si="17"/>
        <v>0</v>
      </c>
      <c r="BX26" s="296">
        <f t="shared" si="17"/>
        <v>0</v>
      </c>
      <c r="BY26" s="296">
        <f t="shared" si="17"/>
        <v>0</v>
      </c>
      <c r="BZ26" s="296">
        <f t="shared" si="17"/>
        <v>0</v>
      </c>
      <c r="CA26" s="296">
        <f t="shared" si="17"/>
        <v>0</v>
      </c>
      <c r="CB26" s="296">
        <f t="shared" si="17"/>
        <v>0</v>
      </c>
      <c r="CC26" s="296">
        <f t="shared" si="17"/>
        <v>0</v>
      </c>
      <c r="CD26" s="296">
        <f t="shared" si="17"/>
        <v>0</v>
      </c>
      <c r="CE26" s="296">
        <f t="shared" si="17"/>
        <v>0</v>
      </c>
      <c r="CF26" s="296">
        <f t="shared" si="17"/>
        <v>0</v>
      </c>
      <c r="CG26" s="296">
        <f t="shared" si="17"/>
        <v>0</v>
      </c>
      <c r="CH26" s="296">
        <f t="shared" si="17"/>
        <v>0</v>
      </c>
      <c r="CI26" s="296">
        <f t="shared" si="17"/>
        <v>0</v>
      </c>
      <c r="CJ26" s="296">
        <f t="shared" si="17"/>
        <v>0</v>
      </c>
      <c r="CK26" s="296">
        <f t="shared" si="17"/>
        <v>0</v>
      </c>
      <c r="CL26" s="296">
        <f t="shared" si="17"/>
        <v>0</v>
      </c>
      <c r="CM26" s="296">
        <f t="shared" si="17"/>
        <v>0</v>
      </c>
      <c r="CN26" s="296">
        <f t="shared" si="17"/>
        <v>0</v>
      </c>
      <c r="CO26" s="296">
        <f t="shared" si="17"/>
        <v>0</v>
      </c>
      <c r="CP26" s="296">
        <f t="shared" si="17"/>
        <v>0</v>
      </c>
      <c r="CQ26" s="296">
        <f t="shared" si="17"/>
        <v>0</v>
      </c>
      <c r="CR26" s="296">
        <f t="shared" si="17"/>
        <v>0</v>
      </c>
      <c r="CS26" s="296">
        <f t="shared" si="17"/>
        <v>0</v>
      </c>
      <c r="CT26" s="296">
        <f t="shared" si="17"/>
        <v>0</v>
      </c>
      <c r="CU26" s="296">
        <f t="shared" si="17"/>
        <v>0</v>
      </c>
      <c r="CV26" s="262">
        <f t="shared" si="17"/>
        <v>0</v>
      </c>
      <c r="CW26" s="262">
        <f t="shared" si="17"/>
        <v>0</v>
      </c>
    </row>
    <row r="27" spans="1:101" x14ac:dyDescent="0.35">
      <c r="A27" s="264" t="s">
        <v>290</v>
      </c>
      <c r="B27" s="269"/>
      <c r="C27" s="296"/>
      <c r="D27" s="296"/>
      <c r="E27" s="296"/>
      <c r="F27" s="296"/>
      <c r="G27" s="296"/>
      <c r="H27" s="296">
        <f>H20-(H20*$G$2)</f>
        <v>0</v>
      </c>
      <c r="I27" s="296">
        <f t="shared" ref="I27:AN27" si="18">H27-($H$20*$G$2)</f>
        <v>0</v>
      </c>
      <c r="J27" s="296">
        <f t="shared" si="18"/>
        <v>0</v>
      </c>
      <c r="K27" s="296">
        <f t="shared" si="18"/>
        <v>0</v>
      </c>
      <c r="L27" s="296">
        <f t="shared" si="18"/>
        <v>0</v>
      </c>
      <c r="M27" s="296">
        <f t="shared" si="18"/>
        <v>0</v>
      </c>
      <c r="N27" s="296">
        <f t="shared" si="18"/>
        <v>0</v>
      </c>
      <c r="O27" s="296">
        <f t="shared" si="18"/>
        <v>0</v>
      </c>
      <c r="P27" s="296">
        <f t="shared" si="18"/>
        <v>0</v>
      </c>
      <c r="Q27" s="296">
        <f t="shared" si="18"/>
        <v>0</v>
      </c>
      <c r="R27" s="296">
        <f t="shared" si="18"/>
        <v>0</v>
      </c>
      <c r="S27" s="296">
        <f t="shared" si="18"/>
        <v>0</v>
      </c>
      <c r="T27" s="296">
        <f t="shared" si="18"/>
        <v>0</v>
      </c>
      <c r="U27" s="296">
        <f t="shared" si="18"/>
        <v>0</v>
      </c>
      <c r="V27" s="296">
        <f t="shared" si="18"/>
        <v>0</v>
      </c>
      <c r="W27" s="296">
        <f t="shared" si="18"/>
        <v>0</v>
      </c>
      <c r="X27" s="296">
        <f t="shared" si="18"/>
        <v>0</v>
      </c>
      <c r="Y27" s="296">
        <f t="shared" si="18"/>
        <v>0</v>
      </c>
      <c r="Z27" s="296">
        <f t="shared" si="18"/>
        <v>0</v>
      </c>
      <c r="AA27" s="296">
        <f t="shared" si="18"/>
        <v>0</v>
      </c>
      <c r="AB27" s="296">
        <f t="shared" si="18"/>
        <v>0</v>
      </c>
      <c r="AC27" s="296">
        <f t="shared" si="18"/>
        <v>0</v>
      </c>
      <c r="AD27" s="296">
        <f t="shared" si="18"/>
        <v>0</v>
      </c>
      <c r="AE27" s="296">
        <f t="shared" si="18"/>
        <v>0</v>
      </c>
      <c r="AF27" s="296">
        <f t="shared" si="18"/>
        <v>0</v>
      </c>
      <c r="AG27" s="296">
        <f t="shared" si="18"/>
        <v>0</v>
      </c>
      <c r="AH27" s="296">
        <f t="shared" si="18"/>
        <v>0</v>
      </c>
      <c r="AI27" s="296">
        <f t="shared" si="18"/>
        <v>0</v>
      </c>
      <c r="AJ27" s="296">
        <f t="shared" si="18"/>
        <v>0</v>
      </c>
      <c r="AK27" s="296">
        <f t="shared" si="18"/>
        <v>0</v>
      </c>
      <c r="AL27" s="296">
        <f t="shared" si="18"/>
        <v>0</v>
      </c>
      <c r="AM27" s="296">
        <f t="shared" si="18"/>
        <v>0</v>
      </c>
      <c r="AN27" s="296">
        <f t="shared" si="18"/>
        <v>0</v>
      </c>
      <c r="AO27" s="296">
        <f t="shared" ref="AO27:BT27" si="19">AN27-($H$20*$G$2)</f>
        <v>0</v>
      </c>
      <c r="AP27" s="296">
        <f t="shared" si="19"/>
        <v>0</v>
      </c>
      <c r="AQ27" s="296">
        <f t="shared" si="19"/>
        <v>0</v>
      </c>
      <c r="AR27" s="296">
        <f t="shared" si="19"/>
        <v>0</v>
      </c>
      <c r="AS27" s="296">
        <f t="shared" si="19"/>
        <v>0</v>
      </c>
      <c r="AT27" s="296">
        <f t="shared" si="19"/>
        <v>0</v>
      </c>
      <c r="AU27" s="296">
        <f t="shared" si="19"/>
        <v>0</v>
      </c>
      <c r="AV27" s="296">
        <f t="shared" si="19"/>
        <v>0</v>
      </c>
      <c r="AW27" s="296">
        <f t="shared" si="19"/>
        <v>0</v>
      </c>
      <c r="AX27" s="269">
        <f t="shared" si="19"/>
        <v>0</v>
      </c>
      <c r="AY27" s="269">
        <f t="shared" si="19"/>
        <v>0</v>
      </c>
      <c r="AZ27" s="269">
        <f t="shared" si="19"/>
        <v>0</v>
      </c>
      <c r="BA27" s="269">
        <f t="shared" si="19"/>
        <v>0</v>
      </c>
      <c r="BB27" s="269">
        <f t="shared" si="19"/>
        <v>0</v>
      </c>
      <c r="BC27" s="269">
        <f t="shared" si="19"/>
        <v>0</v>
      </c>
      <c r="BD27" s="269">
        <f t="shared" si="19"/>
        <v>0</v>
      </c>
      <c r="BE27" s="269">
        <f t="shared" si="19"/>
        <v>0</v>
      </c>
      <c r="BF27" s="269">
        <f t="shared" si="19"/>
        <v>0</v>
      </c>
      <c r="BG27" s="269">
        <f t="shared" si="19"/>
        <v>0</v>
      </c>
      <c r="BH27" s="269">
        <f t="shared" si="19"/>
        <v>0</v>
      </c>
      <c r="BI27" s="296">
        <f t="shared" si="19"/>
        <v>0</v>
      </c>
      <c r="BJ27" s="296">
        <f t="shared" si="19"/>
        <v>0</v>
      </c>
      <c r="BK27" s="296">
        <f t="shared" si="19"/>
        <v>0</v>
      </c>
      <c r="BL27" s="296">
        <f t="shared" si="19"/>
        <v>0</v>
      </c>
      <c r="BM27" s="296">
        <f t="shared" si="19"/>
        <v>0</v>
      </c>
      <c r="BN27" s="296">
        <f t="shared" si="19"/>
        <v>0</v>
      </c>
      <c r="BO27" s="296">
        <f t="shared" si="19"/>
        <v>0</v>
      </c>
      <c r="BP27" s="296">
        <f t="shared" si="19"/>
        <v>0</v>
      </c>
      <c r="BQ27" s="296">
        <f t="shared" si="19"/>
        <v>0</v>
      </c>
      <c r="BR27" s="296">
        <f t="shared" si="19"/>
        <v>0</v>
      </c>
      <c r="BS27" s="296">
        <f t="shared" si="19"/>
        <v>0</v>
      </c>
      <c r="BT27" s="296">
        <f t="shared" si="19"/>
        <v>0</v>
      </c>
      <c r="BU27" s="296">
        <f t="shared" ref="BU27:CW27" si="20">BT27-($H$20*$G$2)</f>
        <v>0</v>
      </c>
      <c r="BV27" s="296">
        <f t="shared" si="20"/>
        <v>0</v>
      </c>
      <c r="BW27" s="296">
        <f t="shared" si="20"/>
        <v>0</v>
      </c>
      <c r="BX27" s="296">
        <f t="shared" si="20"/>
        <v>0</v>
      </c>
      <c r="BY27" s="296">
        <f t="shared" si="20"/>
        <v>0</v>
      </c>
      <c r="BZ27" s="296">
        <f t="shared" si="20"/>
        <v>0</v>
      </c>
      <c r="CA27" s="296">
        <f t="shared" si="20"/>
        <v>0</v>
      </c>
      <c r="CB27" s="296">
        <f t="shared" si="20"/>
        <v>0</v>
      </c>
      <c r="CC27" s="296">
        <f t="shared" si="20"/>
        <v>0</v>
      </c>
      <c r="CD27" s="296">
        <f t="shared" si="20"/>
        <v>0</v>
      </c>
      <c r="CE27" s="296">
        <f t="shared" si="20"/>
        <v>0</v>
      </c>
      <c r="CF27" s="296">
        <f t="shared" si="20"/>
        <v>0</v>
      </c>
      <c r="CG27" s="296">
        <f t="shared" si="20"/>
        <v>0</v>
      </c>
      <c r="CH27" s="296">
        <f t="shared" si="20"/>
        <v>0</v>
      </c>
      <c r="CI27" s="296">
        <f t="shared" si="20"/>
        <v>0</v>
      </c>
      <c r="CJ27" s="296">
        <f t="shared" si="20"/>
        <v>0</v>
      </c>
      <c r="CK27" s="296">
        <f t="shared" si="20"/>
        <v>0</v>
      </c>
      <c r="CL27" s="296">
        <f t="shared" si="20"/>
        <v>0</v>
      </c>
      <c r="CM27" s="296">
        <f t="shared" si="20"/>
        <v>0</v>
      </c>
      <c r="CN27" s="296">
        <f t="shared" si="20"/>
        <v>0</v>
      </c>
      <c r="CO27" s="296">
        <f t="shared" si="20"/>
        <v>0</v>
      </c>
      <c r="CP27" s="296">
        <f t="shared" si="20"/>
        <v>0</v>
      </c>
      <c r="CQ27" s="296">
        <f t="shared" si="20"/>
        <v>0</v>
      </c>
      <c r="CR27" s="296">
        <f t="shared" si="20"/>
        <v>0</v>
      </c>
      <c r="CS27" s="296">
        <f t="shared" si="20"/>
        <v>0</v>
      </c>
      <c r="CT27" s="296">
        <f t="shared" si="20"/>
        <v>0</v>
      </c>
      <c r="CU27" s="296">
        <f t="shared" si="20"/>
        <v>0</v>
      </c>
      <c r="CV27" s="262">
        <f t="shared" si="20"/>
        <v>0</v>
      </c>
      <c r="CW27" s="262">
        <f t="shared" si="20"/>
        <v>0</v>
      </c>
    </row>
    <row r="28" spans="1:101" x14ac:dyDescent="0.35">
      <c r="A28" s="264" t="s">
        <v>291</v>
      </c>
      <c r="B28" s="269"/>
      <c r="C28" s="296"/>
      <c r="D28" s="296"/>
      <c r="E28" s="296"/>
      <c r="F28" s="296"/>
      <c r="G28" s="296"/>
      <c r="H28" s="269"/>
      <c r="I28" s="296">
        <f>I20-(I20*$G$2)</f>
        <v>0</v>
      </c>
      <c r="J28" s="296">
        <f t="shared" ref="J28:AO28" si="21">I28-($I$20*$G$2)</f>
        <v>0</v>
      </c>
      <c r="K28" s="296">
        <f t="shared" si="21"/>
        <v>0</v>
      </c>
      <c r="L28" s="296">
        <f t="shared" si="21"/>
        <v>0</v>
      </c>
      <c r="M28" s="296">
        <f t="shared" si="21"/>
        <v>0</v>
      </c>
      <c r="N28" s="296">
        <f t="shared" si="21"/>
        <v>0</v>
      </c>
      <c r="O28" s="296">
        <f t="shared" si="21"/>
        <v>0</v>
      </c>
      <c r="P28" s="296">
        <f t="shared" si="21"/>
        <v>0</v>
      </c>
      <c r="Q28" s="296">
        <f t="shared" si="21"/>
        <v>0</v>
      </c>
      <c r="R28" s="296">
        <f t="shared" si="21"/>
        <v>0</v>
      </c>
      <c r="S28" s="296">
        <f t="shared" si="21"/>
        <v>0</v>
      </c>
      <c r="T28" s="296">
        <f t="shared" si="21"/>
        <v>0</v>
      </c>
      <c r="U28" s="296">
        <f t="shared" si="21"/>
        <v>0</v>
      </c>
      <c r="V28" s="296">
        <f t="shared" si="21"/>
        <v>0</v>
      </c>
      <c r="W28" s="296">
        <f t="shared" si="21"/>
        <v>0</v>
      </c>
      <c r="X28" s="296">
        <f t="shared" si="21"/>
        <v>0</v>
      </c>
      <c r="Y28" s="296">
        <f t="shared" si="21"/>
        <v>0</v>
      </c>
      <c r="Z28" s="296">
        <f t="shared" si="21"/>
        <v>0</v>
      </c>
      <c r="AA28" s="296">
        <f t="shared" si="21"/>
        <v>0</v>
      </c>
      <c r="AB28" s="296">
        <f t="shared" si="21"/>
        <v>0</v>
      </c>
      <c r="AC28" s="296">
        <f t="shared" si="21"/>
        <v>0</v>
      </c>
      <c r="AD28" s="296">
        <f t="shared" si="21"/>
        <v>0</v>
      </c>
      <c r="AE28" s="296">
        <f t="shared" si="21"/>
        <v>0</v>
      </c>
      <c r="AF28" s="296">
        <f t="shared" si="21"/>
        <v>0</v>
      </c>
      <c r="AG28" s="296">
        <f t="shared" si="21"/>
        <v>0</v>
      </c>
      <c r="AH28" s="296">
        <f t="shared" si="21"/>
        <v>0</v>
      </c>
      <c r="AI28" s="296">
        <f t="shared" si="21"/>
        <v>0</v>
      </c>
      <c r="AJ28" s="296">
        <f t="shared" si="21"/>
        <v>0</v>
      </c>
      <c r="AK28" s="296">
        <f t="shared" si="21"/>
        <v>0</v>
      </c>
      <c r="AL28" s="296">
        <f t="shared" si="21"/>
        <v>0</v>
      </c>
      <c r="AM28" s="296">
        <f t="shared" si="21"/>
        <v>0</v>
      </c>
      <c r="AN28" s="296">
        <f t="shared" si="21"/>
        <v>0</v>
      </c>
      <c r="AO28" s="296">
        <f t="shared" si="21"/>
        <v>0</v>
      </c>
      <c r="AP28" s="296">
        <f t="shared" ref="AP28:BU28" si="22">AO28-($I$20*$G$2)</f>
        <v>0</v>
      </c>
      <c r="AQ28" s="296">
        <f t="shared" si="22"/>
        <v>0</v>
      </c>
      <c r="AR28" s="296">
        <f t="shared" si="22"/>
        <v>0</v>
      </c>
      <c r="AS28" s="296">
        <f t="shared" si="22"/>
        <v>0</v>
      </c>
      <c r="AT28" s="296">
        <f t="shared" si="22"/>
        <v>0</v>
      </c>
      <c r="AU28" s="296">
        <f t="shared" si="22"/>
        <v>0</v>
      </c>
      <c r="AV28" s="296">
        <f t="shared" si="22"/>
        <v>0</v>
      </c>
      <c r="AW28" s="296">
        <f t="shared" si="22"/>
        <v>0</v>
      </c>
      <c r="AX28" s="269">
        <f t="shared" si="22"/>
        <v>0</v>
      </c>
      <c r="AY28" s="269">
        <f t="shared" si="22"/>
        <v>0</v>
      </c>
      <c r="AZ28" s="269">
        <f t="shared" si="22"/>
        <v>0</v>
      </c>
      <c r="BA28" s="269">
        <f t="shared" si="22"/>
        <v>0</v>
      </c>
      <c r="BB28" s="269">
        <f t="shared" si="22"/>
        <v>0</v>
      </c>
      <c r="BC28" s="269">
        <f t="shared" si="22"/>
        <v>0</v>
      </c>
      <c r="BD28" s="269">
        <f t="shared" si="22"/>
        <v>0</v>
      </c>
      <c r="BE28" s="269">
        <f t="shared" si="22"/>
        <v>0</v>
      </c>
      <c r="BF28" s="269">
        <f t="shared" si="22"/>
        <v>0</v>
      </c>
      <c r="BG28" s="269">
        <f t="shared" si="22"/>
        <v>0</v>
      </c>
      <c r="BH28" s="269">
        <f t="shared" si="22"/>
        <v>0</v>
      </c>
      <c r="BI28" s="296">
        <f t="shared" si="22"/>
        <v>0</v>
      </c>
      <c r="BJ28" s="296">
        <f t="shared" si="22"/>
        <v>0</v>
      </c>
      <c r="BK28" s="296">
        <f t="shared" si="22"/>
        <v>0</v>
      </c>
      <c r="BL28" s="296">
        <f t="shared" si="22"/>
        <v>0</v>
      </c>
      <c r="BM28" s="296">
        <f t="shared" si="22"/>
        <v>0</v>
      </c>
      <c r="BN28" s="296">
        <f t="shared" si="22"/>
        <v>0</v>
      </c>
      <c r="BO28" s="296">
        <f t="shared" si="22"/>
        <v>0</v>
      </c>
      <c r="BP28" s="296">
        <f t="shared" si="22"/>
        <v>0</v>
      </c>
      <c r="BQ28" s="296">
        <f t="shared" si="22"/>
        <v>0</v>
      </c>
      <c r="BR28" s="296">
        <f t="shared" si="22"/>
        <v>0</v>
      </c>
      <c r="BS28" s="296">
        <f t="shared" si="22"/>
        <v>0</v>
      </c>
      <c r="BT28" s="296">
        <f t="shared" si="22"/>
        <v>0</v>
      </c>
      <c r="BU28" s="296">
        <f t="shared" si="22"/>
        <v>0</v>
      </c>
      <c r="BV28" s="296">
        <f t="shared" ref="BV28:CW28" si="23">BU28-($I$20*$G$2)</f>
        <v>0</v>
      </c>
      <c r="BW28" s="296">
        <f t="shared" si="23"/>
        <v>0</v>
      </c>
      <c r="BX28" s="296">
        <f t="shared" si="23"/>
        <v>0</v>
      </c>
      <c r="BY28" s="296">
        <f t="shared" si="23"/>
        <v>0</v>
      </c>
      <c r="BZ28" s="296">
        <f t="shared" si="23"/>
        <v>0</v>
      </c>
      <c r="CA28" s="296">
        <f t="shared" si="23"/>
        <v>0</v>
      </c>
      <c r="CB28" s="296">
        <f t="shared" si="23"/>
        <v>0</v>
      </c>
      <c r="CC28" s="296">
        <f t="shared" si="23"/>
        <v>0</v>
      </c>
      <c r="CD28" s="296">
        <f t="shared" si="23"/>
        <v>0</v>
      </c>
      <c r="CE28" s="296">
        <f t="shared" si="23"/>
        <v>0</v>
      </c>
      <c r="CF28" s="296">
        <f t="shared" si="23"/>
        <v>0</v>
      </c>
      <c r="CG28" s="296">
        <f t="shared" si="23"/>
        <v>0</v>
      </c>
      <c r="CH28" s="296">
        <f t="shared" si="23"/>
        <v>0</v>
      </c>
      <c r="CI28" s="296">
        <f t="shared" si="23"/>
        <v>0</v>
      </c>
      <c r="CJ28" s="296">
        <f t="shared" si="23"/>
        <v>0</v>
      </c>
      <c r="CK28" s="296">
        <f t="shared" si="23"/>
        <v>0</v>
      </c>
      <c r="CL28" s="296">
        <f t="shared" si="23"/>
        <v>0</v>
      </c>
      <c r="CM28" s="296">
        <f t="shared" si="23"/>
        <v>0</v>
      </c>
      <c r="CN28" s="296">
        <f t="shared" si="23"/>
        <v>0</v>
      </c>
      <c r="CO28" s="296">
        <f t="shared" si="23"/>
        <v>0</v>
      </c>
      <c r="CP28" s="296">
        <f t="shared" si="23"/>
        <v>0</v>
      </c>
      <c r="CQ28" s="296">
        <f t="shared" si="23"/>
        <v>0</v>
      </c>
      <c r="CR28" s="296">
        <f t="shared" si="23"/>
        <v>0</v>
      </c>
      <c r="CS28" s="296">
        <f t="shared" si="23"/>
        <v>0</v>
      </c>
      <c r="CT28" s="296">
        <f t="shared" si="23"/>
        <v>0</v>
      </c>
      <c r="CU28" s="296">
        <f t="shared" si="23"/>
        <v>0</v>
      </c>
      <c r="CV28" s="262">
        <f t="shared" si="23"/>
        <v>0</v>
      </c>
      <c r="CW28" s="262">
        <f t="shared" si="23"/>
        <v>0</v>
      </c>
    </row>
    <row r="29" spans="1:101" x14ac:dyDescent="0.35">
      <c r="A29" s="264" t="s">
        <v>292</v>
      </c>
      <c r="B29" s="269"/>
      <c r="C29" s="296"/>
      <c r="D29" s="296"/>
      <c r="E29" s="296"/>
      <c r="F29" s="296"/>
      <c r="G29" s="296"/>
      <c r="H29" s="269"/>
      <c r="I29" s="296"/>
      <c r="J29" s="296">
        <f>J20-(J20*$G$2)</f>
        <v>0</v>
      </c>
      <c r="K29" s="296">
        <f t="shared" ref="K29:AP29" si="24">J29-($J$20*$G$2)</f>
        <v>0</v>
      </c>
      <c r="L29" s="296">
        <f t="shared" si="24"/>
        <v>0</v>
      </c>
      <c r="M29" s="296">
        <f t="shared" si="24"/>
        <v>0</v>
      </c>
      <c r="N29" s="296">
        <f t="shared" si="24"/>
        <v>0</v>
      </c>
      <c r="O29" s="296">
        <f t="shared" si="24"/>
        <v>0</v>
      </c>
      <c r="P29" s="296">
        <f t="shared" si="24"/>
        <v>0</v>
      </c>
      <c r="Q29" s="296">
        <f t="shared" si="24"/>
        <v>0</v>
      </c>
      <c r="R29" s="296">
        <f t="shared" si="24"/>
        <v>0</v>
      </c>
      <c r="S29" s="296">
        <f t="shared" si="24"/>
        <v>0</v>
      </c>
      <c r="T29" s="296">
        <f t="shared" si="24"/>
        <v>0</v>
      </c>
      <c r="U29" s="296">
        <f t="shared" si="24"/>
        <v>0</v>
      </c>
      <c r="V29" s="296">
        <f t="shared" si="24"/>
        <v>0</v>
      </c>
      <c r="W29" s="296">
        <f t="shared" si="24"/>
        <v>0</v>
      </c>
      <c r="X29" s="296">
        <f t="shared" si="24"/>
        <v>0</v>
      </c>
      <c r="Y29" s="296">
        <f t="shared" si="24"/>
        <v>0</v>
      </c>
      <c r="Z29" s="296">
        <f t="shared" si="24"/>
        <v>0</v>
      </c>
      <c r="AA29" s="296">
        <f t="shared" si="24"/>
        <v>0</v>
      </c>
      <c r="AB29" s="296">
        <f t="shared" si="24"/>
        <v>0</v>
      </c>
      <c r="AC29" s="296">
        <f t="shared" si="24"/>
        <v>0</v>
      </c>
      <c r="AD29" s="296">
        <f t="shared" si="24"/>
        <v>0</v>
      </c>
      <c r="AE29" s="296">
        <f t="shared" si="24"/>
        <v>0</v>
      </c>
      <c r="AF29" s="296">
        <f t="shared" si="24"/>
        <v>0</v>
      </c>
      <c r="AG29" s="296">
        <f t="shared" si="24"/>
        <v>0</v>
      </c>
      <c r="AH29" s="296">
        <f t="shared" si="24"/>
        <v>0</v>
      </c>
      <c r="AI29" s="296">
        <f t="shared" si="24"/>
        <v>0</v>
      </c>
      <c r="AJ29" s="296">
        <f t="shared" si="24"/>
        <v>0</v>
      </c>
      <c r="AK29" s="296">
        <f t="shared" si="24"/>
        <v>0</v>
      </c>
      <c r="AL29" s="296">
        <f t="shared" si="24"/>
        <v>0</v>
      </c>
      <c r="AM29" s="296">
        <f t="shared" si="24"/>
        <v>0</v>
      </c>
      <c r="AN29" s="296">
        <f t="shared" si="24"/>
        <v>0</v>
      </c>
      <c r="AO29" s="296">
        <f t="shared" si="24"/>
        <v>0</v>
      </c>
      <c r="AP29" s="296">
        <f t="shared" si="24"/>
        <v>0</v>
      </c>
      <c r="AQ29" s="296">
        <f t="shared" ref="AQ29:BV29" si="25">AP29-($J$20*$G$2)</f>
        <v>0</v>
      </c>
      <c r="AR29" s="296">
        <f t="shared" si="25"/>
        <v>0</v>
      </c>
      <c r="AS29" s="296">
        <f t="shared" si="25"/>
        <v>0</v>
      </c>
      <c r="AT29" s="296">
        <f t="shared" si="25"/>
        <v>0</v>
      </c>
      <c r="AU29" s="296">
        <f t="shared" si="25"/>
        <v>0</v>
      </c>
      <c r="AV29" s="296">
        <f t="shared" si="25"/>
        <v>0</v>
      </c>
      <c r="AW29" s="296">
        <f t="shared" si="25"/>
        <v>0</v>
      </c>
      <c r="AX29" s="269">
        <f t="shared" si="25"/>
        <v>0</v>
      </c>
      <c r="AY29" s="269">
        <f t="shared" si="25"/>
        <v>0</v>
      </c>
      <c r="AZ29" s="269">
        <f t="shared" si="25"/>
        <v>0</v>
      </c>
      <c r="BA29" s="269">
        <f t="shared" si="25"/>
        <v>0</v>
      </c>
      <c r="BB29" s="269">
        <f t="shared" si="25"/>
        <v>0</v>
      </c>
      <c r="BC29" s="269">
        <f t="shared" si="25"/>
        <v>0</v>
      </c>
      <c r="BD29" s="269">
        <f t="shared" si="25"/>
        <v>0</v>
      </c>
      <c r="BE29" s="269">
        <f t="shared" si="25"/>
        <v>0</v>
      </c>
      <c r="BF29" s="269">
        <f t="shared" si="25"/>
        <v>0</v>
      </c>
      <c r="BG29" s="269">
        <f t="shared" si="25"/>
        <v>0</v>
      </c>
      <c r="BH29" s="269">
        <f t="shared" si="25"/>
        <v>0</v>
      </c>
      <c r="BI29" s="296">
        <f t="shared" si="25"/>
        <v>0</v>
      </c>
      <c r="BJ29" s="296">
        <f t="shared" si="25"/>
        <v>0</v>
      </c>
      <c r="BK29" s="296">
        <f t="shared" si="25"/>
        <v>0</v>
      </c>
      <c r="BL29" s="296">
        <f t="shared" si="25"/>
        <v>0</v>
      </c>
      <c r="BM29" s="296">
        <f t="shared" si="25"/>
        <v>0</v>
      </c>
      <c r="BN29" s="296">
        <f t="shared" si="25"/>
        <v>0</v>
      </c>
      <c r="BO29" s="296">
        <f t="shared" si="25"/>
        <v>0</v>
      </c>
      <c r="BP29" s="296">
        <f t="shared" si="25"/>
        <v>0</v>
      </c>
      <c r="BQ29" s="296">
        <f t="shared" si="25"/>
        <v>0</v>
      </c>
      <c r="BR29" s="296">
        <f t="shared" si="25"/>
        <v>0</v>
      </c>
      <c r="BS29" s="296">
        <f t="shared" si="25"/>
        <v>0</v>
      </c>
      <c r="BT29" s="296">
        <f t="shared" si="25"/>
        <v>0</v>
      </c>
      <c r="BU29" s="296">
        <f t="shared" si="25"/>
        <v>0</v>
      </c>
      <c r="BV29" s="296">
        <f t="shared" si="25"/>
        <v>0</v>
      </c>
      <c r="BW29" s="296">
        <f t="shared" ref="BW29:CW29" si="26">BV29-($J$20*$G$2)</f>
        <v>0</v>
      </c>
      <c r="BX29" s="296">
        <f t="shared" si="26"/>
        <v>0</v>
      </c>
      <c r="BY29" s="296">
        <f t="shared" si="26"/>
        <v>0</v>
      </c>
      <c r="BZ29" s="296">
        <f t="shared" si="26"/>
        <v>0</v>
      </c>
      <c r="CA29" s="296">
        <f t="shared" si="26"/>
        <v>0</v>
      </c>
      <c r="CB29" s="296">
        <f t="shared" si="26"/>
        <v>0</v>
      </c>
      <c r="CC29" s="296">
        <f t="shared" si="26"/>
        <v>0</v>
      </c>
      <c r="CD29" s="296">
        <f t="shared" si="26"/>
        <v>0</v>
      </c>
      <c r="CE29" s="296">
        <f t="shared" si="26"/>
        <v>0</v>
      </c>
      <c r="CF29" s="296">
        <f t="shared" si="26"/>
        <v>0</v>
      </c>
      <c r="CG29" s="296">
        <f t="shared" si="26"/>
        <v>0</v>
      </c>
      <c r="CH29" s="296">
        <f t="shared" si="26"/>
        <v>0</v>
      </c>
      <c r="CI29" s="296">
        <f t="shared" si="26"/>
        <v>0</v>
      </c>
      <c r="CJ29" s="296">
        <f t="shared" si="26"/>
        <v>0</v>
      </c>
      <c r="CK29" s="296">
        <f t="shared" si="26"/>
        <v>0</v>
      </c>
      <c r="CL29" s="296">
        <f t="shared" si="26"/>
        <v>0</v>
      </c>
      <c r="CM29" s="296">
        <f t="shared" si="26"/>
        <v>0</v>
      </c>
      <c r="CN29" s="296">
        <f t="shared" si="26"/>
        <v>0</v>
      </c>
      <c r="CO29" s="296">
        <f t="shared" si="26"/>
        <v>0</v>
      </c>
      <c r="CP29" s="296">
        <f t="shared" si="26"/>
        <v>0</v>
      </c>
      <c r="CQ29" s="296">
        <f t="shared" si="26"/>
        <v>0</v>
      </c>
      <c r="CR29" s="296">
        <f t="shared" si="26"/>
        <v>0</v>
      </c>
      <c r="CS29" s="296">
        <f t="shared" si="26"/>
        <v>0</v>
      </c>
      <c r="CT29" s="296">
        <f t="shared" si="26"/>
        <v>0</v>
      </c>
      <c r="CU29" s="296">
        <f t="shared" si="26"/>
        <v>0</v>
      </c>
      <c r="CV29" s="262">
        <f t="shared" si="26"/>
        <v>0</v>
      </c>
      <c r="CW29" s="262">
        <f t="shared" si="26"/>
        <v>0</v>
      </c>
    </row>
    <row r="30" spans="1:101" x14ac:dyDescent="0.35">
      <c r="A30" s="264" t="s">
        <v>293</v>
      </c>
      <c r="B30" s="269"/>
      <c r="C30" s="296"/>
      <c r="D30" s="296"/>
      <c r="E30" s="296"/>
      <c r="F30" s="296"/>
      <c r="G30" s="296"/>
      <c r="H30" s="269"/>
      <c r="I30" s="296"/>
      <c r="J30" s="296"/>
      <c r="K30" s="296">
        <f>K20-(K20*$G$2)</f>
        <v>0</v>
      </c>
      <c r="L30" s="296">
        <f t="shared" ref="L30:AQ30" si="27">K30-($K$20*$G$2)</f>
        <v>0</v>
      </c>
      <c r="M30" s="296">
        <f t="shared" si="27"/>
        <v>0</v>
      </c>
      <c r="N30" s="296">
        <f t="shared" si="27"/>
        <v>0</v>
      </c>
      <c r="O30" s="296">
        <f t="shared" si="27"/>
        <v>0</v>
      </c>
      <c r="P30" s="296">
        <f t="shared" si="27"/>
        <v>0</v>
      </c>
      <c r="Q30" s="296">
        <f t="shared" si="27"/>
        <v>0</v>
      </c>
      <c r="R30" s="296">
        <f t="shared" si="27"/>
        <v>0</v>
      </c>
      <c r="S30" s="296">
        <f t="shared" si="27"/>
        <v>0</v>
      </c>
      <c r="T30" s="296">
        <f t="shared" si="27"/>
        <v>0</v>
      </c>
      <c r="U30" s="296">
        <f t="shared" si="27"/>
        <v>0</v>
      </c>
      <c r="V30" s="296">
        <f t="shared" si="27"/>
        <v>0</v>
      </c>
      <c r="W30" s="296">
        <f t="shared" si="27"/>
        <v>0</v>
      </c>
      <c r="X30" s="296">
        <f t="shared" si="27"/>
        <v>0</v>
      </c>
      <c r="Y30" s="296">
        <f t="shared" si="27"/>
        <v>0</v>
      </c>
      <c r="Z30" s="296">
        <f t="shared" si="27"/>
        <v>0</v>
      </c>
      <c r="AA30" s="296">
        <f t="shared" si="27"/>
        <v>0</v>
      </c>
      <c r="AB30" s="296">
        <f t="shared" si="27"/>
        <v>0</v>
      </c>
      <c r="AC30" s="296">
        <f t="shared" si="27"/>
        <v>0</v>
      </c>
      <c r="AD30" s="296">
        <f t="shared" si="27"/>
        <v>0</v>
      </c>
      <c r="AE30" s="296">
        <f t="shared" si="27"/>
        <v>0</v>
      </c>
      <c r="AF30" s="296">
        <f t="shared" si="27"/>
        <v>0</v>
      </c>
      <c r="AG30" s="296">
        <f t="shared" si="27"/>
        <v>0</v>
      </c>
      <c r="AH30" s="296">
        <f t="shared" si="27"/>
        <v>0</v>
      </c>
      <c r="AI30" s="296">
        <f t="shared" si="27"/>
        <v>0</v>
      </c>
      <c r="AJ30" s="296">
        <f t="shared" si="27"/>
        <v>0</v>
      </c>
      <c r="AK30" s="296">
        <f t="shared" si="27"/>
        <v>0</v>
      </c>
      <c r="AL30" s="296">
        <f t="shared" si="27"/>
        <v>0</v>
      </c>
      <c r="AM30" s="296">
        <f t="shared" si="27"/>
        <v>0</v>
      </c>
      <c r="AN30" s="296">
        <f t="shared" si="27"/>
        <v>0</v>
      </c>
      <c r="AO30" s="296">
        <f t="shared" si="27"/>
        <v>0</v>
      </c>
      <c r="AP30" s="296">
        <f t="shared" si="27"/>
        <v>0</v>
      </c>
      <c r="AQ30" s="296">
        <f t="shared" si="27"/>
        <v>0</v>
      </c>
      <c r="AR30" s="296">
        <f t="shared" ref="AR30:BW30" si="28">AQ30-($K$20*$G$2)</f>
        <v>0</v>
      </c>
      <c r="AS30" s="296">
        <f t="shared" si="28"/>
        <v>0</v>
      </c>
      <c r="AT30" s="296">
        <f t="shared" si="28"/>
        <v>0</v>
      </c>
      <c r="AU30" s="296">
        <f t="shared" si="28"/>
        <v>0</v>
      </c>
      <c r="AV30" s="296">
        <f t="shared" si="28"/>
        <v>0</v>
      </c>
      <c r="AW30" s="296">
        <f t="shared" si="28"/>
        <v>0</v>
      </c>
      <c r="AX30" s="269">
        <f t="shared" si="28"/>
        <v>0</v>
      </c>
      <c r="AY30" s="269">
        <f t="shared" si="28"/>
        <v>0</v>
      </c>
      <c r="AZ30" s="269">
        <f t="shared" si="28"/>
        <v>0</v>
      </c>
      <c r="BA30" s="269">
        <f t="shared" si="28"/>
        <v>0</v>
      </c>
      <c r="BB30" s="269">
        <f t="shared" si="28"/>
        <v>0</v>
      </c>
      <c r="BC30" s="269">
        <f t="shared" si="28"/>
        <v>0</v>
      </c>
      <c r="BD30" s="269">
        <f t="shared" si="28"/>
        <v>0</v>
      </c>
      <c r="BE30" s="269">
        <f t="shared" si="28"/>
        <v>0</v>
      </c>
      <c r="BF30" s="269">
        <f t="shared" si="28"/>
        <v>0</v>
      </c>
      <c r="BG30" s="269">
        <f t="shared" si="28"/>
        <v>0</v>
      </c>
      <c r="BH30" s="269">
        <f t="shared" si="28"/>
        <v>0</v>
      </c>
      <c r="BI30" s="296">
        <f t="shared" si="28"/>
        <v>0</v>
      </c>
      <c r="BJ30" s="296">
        <f t="shared" si="28"/>
        <v>0</v>
      </c>
      <c r="BK30" s="296">
        <f t="shared" si="28"/>
        <v>0</v>
      </c>
      <c r="BL30" s="296">
        <f t="shared" si="28"/>
        <v>0</v>
      </c>
      <c r="BM30" s="296">
        <f t="shared" si="28"/>
        <v>0</v>
      </c>
      <c r="BN30" s="296">
        <f t="shared" si="28"/>
        <v>0</v>
      </c>
      <c r="BO30" s="296">
        <f t="shared" si="28"/>
        <v>0</v>
      </c>
      <c r="BP30" s="296">
        <f t="shared" si="28"/>
        <v>0</v>
      </c>
      <c r="BQ30" s="296">
        <f t="shared" si="28"/>
        <v>0</v>
      </c>
      <c r="BR30" s="296">
        <f t="shared" si="28"/>
        <v>0</v>
      </c>
      <c r="BS30" s="296">
        <f t="shared" si="28"/>
        <v>0</v>
      </c>
      <c r="BT30" s="296">
        <f t="shared" si="28"/>
        <v>0</v>
      </c>
      <c r="BU30" s="296">
        <f t="shared" si="28"/>
        <v>0</v>
      </c>
      <c r="BV30" s="296">
        <f t="shared" si="28"/>
        <v>0</v>
      </c>
      <c r="BW30" s="296">
        <f t="shared" si="28"/>
        <v>0</v>
      </c>
      <c r="BX30" s="296">
        <f t="shared" ref="BX30:CW30" si="29">BW30-($K$20*$G$2)</f>
        <v>0</v>
      </c>
      <c r="BY30" s="296">
        <f t="shared" si="29"/>
        <v>0</v>
      </c>
      <c r="BZ30" s="296">
        <f t="shared" si="29"/>
        <v>0</v>
      </c>
      <c r="CA30" s="296">
        <f t="shared" si="29"/>
        <v>0</v>
      </c>
      <c r="CB30" s="296">
        <f t="shared" si="29"/>
        <v>0</v>
      </c>
      <c r="CC30" s="296">
        <f t="shared" si="29"/>
        <v>0</v>
      </c>
      <c r="CD30" s="296">
        <f t="shared" si="29"/>
        <v>0</v>
      </c>
      <c r="CE30" s="296">
        <f t="shared" si="29"/>
        <v>0</v>
      </c>
      <c r="CF30" s="296">
        <f t="shared" si="29"/>
        <v>0</v>
      </c>
      <c r="CG30" s="296">
        <f t="shared" si="29"/>
        <v>0</v>
      </c>
      <c r="CH30" s="296">
        <f t="shared" si="29"/>
        <v>0</v>
      </c>
      <c r="CI30" s="296">
        <f t="shared" si="29"/>
        <v>0</v>
      </c>
      <c r="CJ30" s="296">
        <f t="shared" si="29"/>
        <v>0</v>
      </c>
      <c r="CK30" s="296">
        <f t="shared" si="29"/>
        <v>0</v>
      </c>
      <c r="CL30" s="296">
        <f t="shared" si="29"/>
        <v>0</v>
      </c>
      <c r="CM30" s="296">
        <f t="shared" si="29"/>
        <v>0</v>
      </c>
      <c r="CN30" s="296">
        <f t="shared" si="29"/>
        <v>0</v>
      </c>
      <c r="CO30" s="296">
        <f t="shared" si="29"/>
        <v>0</v>
      </c>
      <c r="CP30" s="296">
        <f t="shared" si="29"/>
        <v>0</v>
      </c>
      <c r="CQ30" s="296">
        <f t="shared" si="29"/>
        <v>0</v>
      </c>
      <c r="CR30" s="296">
        <f t="shared" si="29"/>
        <v>0</v>
      </c>
      <c r="CS30" s="296">
        <f t="shared" si="29"/>
        <v>0</v>
      </c>
      <c r="CT30" s="296">
        <f t="shared" si="29"/>
        <v>0</v>
      </c>
      <c r="CU30" s="296">
        <f t="shared" si="29"/>
        <v>0</v>
      </c>
      <c r="CV30" s="262">
        <f t="shared" si="29"/>
        <v>0</v>
      </c>
      <c r="CW30" s="262">
        <f t="shared" si="29"/>
        <v>0</v>
      </c>
    </row>
    <row r="31" spans="1:101" x14ac:dyDescent="0.35">
      <c r="A31" s="264" t="s">
        <v>294</v>
      </c>
      <c r="B31" s="269"/>
      <c r="C31" s="296"/>
      <c r="D31" s="296"/>
      <c r="E31" s="296"/>
      <c r="F31" s="296"/>
      <c r="G31" s="296"/>
      <c r="H31" s="269"/>
      <c r="I31" s="296"/>
      <c r="J31" s="296"/>
      <c r="K31" s="296"/>
      <c r="L31" s="296">
        <f>L20-(L20*$G$2)</f>
        <v>0</v>
      </c>
      <c r="M31" s="296">
        <f t="shared" ref="M31:AR31" si="30">L31-($L$20*$G$2)</f>
        <v>0</v>
      </c>
      <c r="N31" s="296">
        <f t="shared" si="30"/>
        <v>0</v>
      </c>
      <c r="O31" s="296">
        <f t="shared" si="30"/>
        <v>0</v>
      </c>
      <c r="P31" s="296">
        <f t="shared" si="30"/>
        <v>0</v>
      </c>
      <c r="Q31" s="296">
        <f t="shared" si="30"/>
        <v>0</v>
      </c>
      <c r="R31" s="296">
        <f t="shared" si="30"/>
        <v>0</v>
      </c>
      <c r="S31" s="296">
        <f t="shared" si="30"/>
        <v>0</v>
      </c>
      <c r="T31" s="296">
        <f t="shared" si="30"/>
        <v>0</v>
      </c>
      <c r="U31" s="296">
        <f t="shared" si="30"/>
        <v>0</v>
      </c>
      <c r="V31" s="296">
        <f t="shared" si="30"/>
        <v>0</v>
      </c>
      <c r="W31" s="296">
        <f t="shared" si="30"/>
        <v>0</v>
      </c>
      <c r="X31" s="296">
        <f t="shared" si="30"/>
        <v>0</v>
      </c>
      <c r="Y31" s="296">
        <f t="shared" si="30"/>
        <v>0</v>
      </c>
      <c r="Z31" s="296">
        <f t="shared" si="30"/>
        <v>0</v>
      </c>
      <c r="AA31" s="296">
        <f t="shared" si="30"/>
        <v>0</v>
      </c>
      <c r="AB31" s="296">
        <f t="shared" si="30"/>
        <v>0</v>
      </c>
      <c r="AC31" s="296">
        <f t="shared" si="30"/>
        <v>0</v>
      </c>
      <c r="AD31" s="296">
        <f t="shared" si="30"/>
        <v>0</v>
      </c>
      <c r="AE31" s="296">
        <f t="shared" si="30"/>
        <v>0</v>
      </c>
      <c r="AF31" s="296">
        <f t="shared" si="30"/>
        <v>0</v>
      </c>
      <c r="AG31" s="296">
        <f t="shared" si="30"/>
        <v>0</v>
      </c>
      <c r="AH31" s="296">
        <f t="shared" si="30"/>
        <v>0</v>
      </c>
      <c r="AI31" s="296">
        <f t="shared" si="30"/>
        <v>0</v>
      </c>
      <c r="AJ31" s="296">
        <f t="shared" si="30"/>
        <v>0</v>
      </c>
      <c r="AK31" s="296">
        <f t="shared" si="30"/>
        <v>0</v>
      </c>
      <c r="AL31" s="296">
        <f t="shared" si="30"/>
        <v>0</v>
      </c>
      <c r="AM31" s="296">
        <f t="shared" si="30"/>
        <v>0</v>
      </c>
      <c r="AN31" s="296">
        <f t="shared" si="30"/>
        <v>0</v>
      </c>
      <c r="AO31" s="296">
        <f t="shared" si="30"/>
        <v>0</v>
      </c>
      <c r="AP31" s="296">
        <f t="shared" si="30"/>
        <v>0</v>
      </c>
      <c r="AQ31" s="296">
        <f t="shared" si="30"/>
        <v>0</v>
      </c>
      <c r="AR31" s="296">
        <f t="shared" si="30"/>
        <v>0</v>
      </c>
      <c r="AS31" s="296">
        <f t="shared" ref="AS31:BX31" si="31">AR31-($L$20*$G$2)</f>
        <v>0</v>
      </c>
      <c r="AT31" s="296">
        <f t="shared" si="31"/>
        <v>0</v>
      </c>
      <c r="AU31" s="296">
        <f t="shared" si="31"/>
        <v>0</v>
      </c>
      <c r="AV31" s="296">
        <f t="shared" si="31"/>
        <v>0</v>
      </c>
      <c r="AW31" s="296">
        <f t="shared" si="31"/>
        <v>0</v>
      </c>
      <c r="AX31" s="269">
        <f t="shared" si="31"/>
        <v>0</v>
      </c>
      <c r="AY31" s="269">
        <f t="shared" si="31"/>
        <v>0</v>
      </c>
      <c r="AZ31" s="269">
        <f t="shared" si="31"/>
        <v>0</v>
      </c>
      <c r="BA31" s="269">
        <f t="shared" si="31"/>
        <v>0</v>
      </c>
      <c r="BB31" s="269">
        <f t="shared" si="31"/>
        <v>0</v>
      </c>
      <c r="BC31" s="269">
        <f t="shared" si="31"/>
        <v>0</v>
      </c>
      <c r="BD31" s="269">
        <f t="shared" si="31"/>
        <v>0</v>
      </c>
      <c r="BE31" s="269">
        <f t="shared" si="31"/>
        <v>0</v>
      </c>
      <c r="BF31" s="269">
        <f t="shared" si="31"/>
        <v>0</v>
      </c>
      <c r="BG31" s="269">
        <f t="shared" si="31"/>
        <v>0</v>
      </c>
      <c r="BH31" s="269">
        <f t="shared" si="31"/>
        <v>0</v>
      </c>
      <c r="BI31" s="296">
        <f t="shared" si="31"/>
        <v>0</v>
      </c>
      <c r="BJ31" s="296">
        <f t="shared" si="31"/>
        <v>0</v>
      </c>
      <c r="BK31" s="296">
        <f t="shared" si="31"/>
        <v>0</v>
      </c>
      <c r="BL31" s="296">
        <f t="shared" si="31"/>
        <v>0</v>
      </c>
      <c r="BM31" s="296">
        <f t="shared" si="31"/>
        <v>0</v>
      </c>
      <c r="BN31" s="296">
        <f t="shared" si="31"/>
        <v>0</v>
      </c>
      <c r="BO31" s="296">
        <f t="shared" si="31"/>
        <v>0</v>
      </c>
      <c r="BP31" s="296">
        <f t="shared" si="31"/>
        <v>0</v>
      </c>
      <c r="BQ31" s="296">
        <f t="shared" si="31"/>
        <v>0</v>
      </c>
      <c r="BR31" s="296">
        <f t="shared" si="31"/>
        <v>0</v>
      </c>
      <c r="BS31" s="296">
        <f t="shared" si="31"/>
        <v>0</v>
      </c>
      <c r="BT31" s="296">
        <f t="shared" si="31"/>
        <v>0</v>
      </c>
      <c r="BU31" s="296">
        <f t="shared" si="31"/>
        <v>0</v>
      </c>
      <c r="BV31" s="296">
        <f t="shared" si="31"/>
        <v>0</v>
      </c>
      <c r="BW31" s="296">
        <f t="shared" si="31"/>
        <v>0</v>
      </c>
      <c r="BX31" s="296">
        <f t="shared" si="31"/>
        <v>0</v>
      </c>
      <c r="BY31" s="296">
        <f t="shared" ref="BY31:CW31" si="32">BX31-($L$20*$G$2)</f>
        <v>0</v>
      </c>
      <c r="BZ31" s="296">
        <f t="shared" si="32"/>
        <v>0</v>
      </c>
      <c r="CA31" s="296">
        <f t="shared" si="32"/>
        <v>0</v>
      </c>
      <c r="CB31" s="296">
        <f t="shared" si="32"/>
        <v>0</v>
      </c>
      <c r="CC31" s="296">
        <f t="shared" si="32"/>
        <v>0</v>
      </c>
      <c r="CD31" s="296">
        <f t="shared" si="32"/>
        <v>0</v>
      </c>
      <c r="CE31" s="296">
        <f t="shared" si="32"/>
        <v>0</v>
      </c>
      <c r="CF31" s="296">
        <f t="shared" si="32"/>
        <v>0</v>
      </c>
      <c r="CG31" s="296">
        <f t="shared" si="32"/>
        <v>0</v>
      </c>
      <c r="CH31" s="296">
        <f t="shared" si="32"/>
        <v>0</v>
      </c>
      <c r="CI31" s="296">
        <f t="shared" si="32"/>
        <v>0</v>
      </c>
      <c r="CJ31" s="296">
        <f t="shared" si="32"/>
        <v>0</v>
      </c>
      <c r="CK31" s="296">
        <f t="shared" si="32"/>
        <v>0</v>
      </c>
      <c r="CL31" s="296">
        <f t="shared" si="32"/>
        <v>0</v>
      </c>
      <c r="CM31" s="296">
        <f t="shared" si="32"/>
        <v>0</v>
      </c>
      <c r="CN31" s="296">
        <f t="shared" si="32"/>
        <v>0</v>
      </c>
      <c r="CO31" s="296">
        <f t="shared" si="32"/>
        <v>0</v>
      </c>
      <c r="CP31" s="296">
        <f t="shared" si="32"/>
        <v>0</v>
      </c>
      <c r="CQ31" s="296">
        <f t="shared" si="32"/>
        <v>0</v>
      </c>
      <c r="CR31" s="296">
        <f t="shared" si="32"/>
        <v>0</v>
      </c>
      <c r="CS31" s="296">
        <f t="shared" si="32"/>
        <v>0</v>
      </c>
      <c r="CT31" s="296">
        <f t="shared" si="32"/>
        <v>0</v>
      </c>
      <c r="CU31" s="296">
        <f t="shared" si="32"/>
        <v>0</v>
      </c>
      <c r="CV31" s="262">
        <f t="shared" si="32"/>
        <v>0</v>
      </c>
      <c r="CW31" s="262">
        <f t="shared" si="32"/>
        <v>0</v>
      </c>
    </row>
    <row r="32" spans="1:101" x14ac:dyDescent="0.35">
      <c r="A32" s="264" t="s">
        <v>295</v>
      </c>
      <c r="B32" s="269"/>
      <c r="C32" s="296"/>
      <c r="D32" s="296"/>
      <c r="E32" s="296"/>
      <c r="F32" s="296"/>
      <c r="G32" s="296"/>
      <c r="H32" s="269"/>
      <c r="I32" s="296"/>
      <c r="J32" s="296"/>
      <c r="K32" s="296"/>
      <c r="L32" s="296"/>
      <c r="M32" s="296">
        <f>M20-(M20*$G$2)</f>
        <v>0</v>
      </c>
      <c r="N32" s="296">
        <f t="shared" ref="N32:AS32" si="33">M32-($M$20*$G$2)</f>
        <v>0</v>
      </c>
      <c r="O32" s="296">
        <f t="shared" si="33"/>
        <v>0</v>
      </c>
      <c r="P32" s="296">
        <f t="shared" si="33"/>
        <v>0</v>
      </c>
      <c r="Q32" s="296">
        <f t="shared" si="33"/>
        <v>0</v>
      </c>
      <c r="R32" s="296">
        <f t="shared" si="33"/>
        <v>0</v>
      </c>
      <c r="S32" s="296">
        <f t="shared" si="33"/>
        <v>0</v>
      </c>
      <c r="T32" s="296">
        <f t="shared" si="33"/>
        <v>0</v>
      </c>
      <c r="U32" s="296">
        <f t="shared" si="33"/>
        <v>0</v>
      </c>
      <c r="V32" s="296">
        <f t="shared" si="33"/>
        <v>0</v>
      </c>
      <c r="W32" s="296">
        <f t="shared" si="33"/>
        <v>0</v>
      </c>
      <c r="X32" s="296">
        <f t="shared" si="33"/>
        <v>0</v>
      </c>
      <c r="Y32" s="296">
        <f t="shared" si="33"/>
        <v>0</v>
      </c>
      <c r="Z32" s="296">
        <f t="shared" si="33"/>
        <v>0</v>
      </c>
      <c r="AA32" s="296">
        <f t="shared" si="33"/>
        <v>0</v>
      </c>
      <c r="AB32" s="296">
        <f t="shared" si="33"/>
        <v>0</v>
      </c>
      <c r="AC32" s="296">
        <f t="shared" si="33"/>
        <v>0</v>
      </c>
      <c r="AD32" s="296">
        <f t="shared" si="33"/>
        <v>0</v>
      </c>
      <c r="AE32" s="296">
        <f t="shared" si="33"/>
        <v>0</v>
      </c>
      <c r="AF32" s="296">
        <f t="shared" si="33"/>
        <v>0</v>
      </c>
      <c r="AG32" s="296">
        <f t="shared" si="33"/>
        <v>0</v>
      </c>
      <c r="AH32" s="296">
        <f t="shared" si="33"/>
        <v>0</v>
      </c>
      <c r="AI32" s="296">
        <f t="shared" si="33"/>
        <v>0</v>
      </c>
      <c r="AJ32" s="296">
        <f t="shared" si="33"/>
        <v>0</v>
      </c>
      <c r="AK32" s="296">
        <f t="shared" si="33"/>
        <v>0</v>
      </c>
      <c r="AL32" s="296">
        <f t="shared" si="33"/>
        <v>0</v>
      </c>
      <c r="AM32" s="296">
        <f t="shared" si="33"/>
        <v>0</v>
      </c>
      <c r="AN32" s="296">
        <f t="shared" si="33"/>
        <v>0</v>
      </c>
      <c r="AO32" s="296">
        <f t="shared" si="33"/>
        <v>0</v>
      </c>
      <c r="AP32" s="296">
        <f t="shared" si="33"/>
        <v>0</v>
      </c>
      <c r="AQ32" s="296">
        <f t="shared" si="33"/>
        <v>0</v>
      </c>
      <c r="AR32" s="296">
        <f t="shared" si="33"/>
        <v>0</v>
      </c>
      <c r="AS32" s="296">
        <f t="shared" si="33"/>
        <v>0</v>
      </c>
      <c r="AT32" s="296">
        <f t="shared" ref="AT32:BY32" si="34">AS32-($M$20*$G$2)</f>
        <v>0</v>
      </c>
      <c r="AU32" s="296">
        <f t="shared" si="34"/>
        <v>0</v>
      </c>
      <c r="AV32" s="296">
        <f t="shared" si="34"/>
        <v>0</v>
      </c>
      <c r="AW32" s="296">
        <f t="shared" si="34"/>
        <v>0</v>
      </c>
      <c r="AX32" s="269">
        <f t="shared" si="34"/>
        <v>0</v>
      </c>
      <c r="AY32" s="269">
        <f t="shared" si="34"/>
        <v>0</v>
      </c>
      <c r="AZ32" s="269">
        <f t="shared" si="34"/>
        <v>0</v>
      </c>
      <c r="BA32" s="269">
        <f t="shared" si="34"/>
        <v>0</v>
      </c>
      <c r="BB32" s="269">
        <f t="shared" si="34"/>
        <v>0</v>
      </c>
      <c r="BC32" s="269">
        <f t="shared" si="34"/>
        <v>0</v>
      </c>
      <c r="BD32" s="269">
        <f t="shared" si="34"/>
        <v>0</v>
      </c>
      <c r="BE32" s="269">
        <f t="shared" si="34"/>
        <v>0</v>
      </c>
      <c r="BF32" s="269">
        <f t="shared" si="34"/>
        <v>0</v>
      </c>
      <c r="BG32" s="269">
        <f t="shared" si="34"/>
        <v>0</v>
      </c>
      <c r="BH32" s="269">
        <f t="shared" si="34"/>
        <v>0</v>
      </c>
      <c r="BI32" s="296">
        <f t="shared" si="34"/>
        <v>0</v>
      </c>
      <c r="BJ32" s="296">
        <f t="shared" si="34"/>
        <v>0</v>
      </c>
      <c r="BK32" s="296">
        <f t="shared" si="34"/>
        <v>0</v>
      </c>
      <c r="BL32" s="296">
        <f t="shared" si="34"/>
        <v>0</v>
      </c>
      <c r="BM32" s="296">
        <f t="shared" si="34"/>
        <v>0</v>
      </c>
      <c r="BN32" s="296">
        <f t="shared" si="34"/>
        <v>0</v>
      </c>
      <c r="BO32" s="296">
        <f t="shared" si="34"/>
        <v>0</v>
      </c>
      <c r="BP32" s="296">
        <f t="shared" si="34"/>
        <v>0</v>
      </c>
      <c r="BQ32" s="296">
        <f t="shared" si="34"/>
        <v>0</v>
      </c>
      <c r="BR32" s="296">
        <f t="shared" si="34"/>
        <v>0</v>
      </c>
      <c r="BS32" s="296">
        <f t="shared" si="34"/>
        <v>0</v>
      </c>
      <c r="BT32" s="296">
        <f t="shared" si="34"/>
        <v>0</v>
      </c>
      <c r="BU32" s="296">
        <f t="shared" si="34"/>
        <v>0</v>
      </c>
      <c r="BV32" s="296">
        <f t="shared" si="34"/>
        <v>0</v>
      </c>
      <c r="BW32" s="296">
        <f t="shared" si="34"/>
        <v>0</v>
      </c>
      <c r="BX32" s="296">
        <f t="shared" si="34"/>
        <v>0</v>
      </c>
      <c r="BY32" s="296">
        <f t="shared" si="34"/>
        <v>0</v>
      </c>
      <c r="BZ32" s="296">
        <f t="shared" ref="BZ32:CW32" si="35">BY32-($M$20*$G$2)</f>
        <v>0</v>
      </c>
      <c r="CA32" s="296">
        <f t="shared" si="35"/>
        <v>0</v>
      </c>
      <c r="CB32" s="296">
        <f t="shared" si="35"/>
        <v>0</v>
      </c>
      <c r="CC32" s="296">
        <f t="shared" si="35"/>
        <v>0</v>
      </c>
      <c r="CD32" s="296">
        <f t="shared" si="35"/>
        <v>0</v>
      </c>
      <c r="CE32" s="296">
        <f t="shared" si="35"/>
        <v>0</v>
      </c>
      <c r="CF32" s="296">
        <f t="shared" si="35"/>
        <v>0</v>
      </c>
      <c r="CG32" s="296">
        <f t="shared" si="35"/>
        <v>0</v>
      </c>
      <c r="CH32" s="296">
        <f t="shared" si="35"/>
        <v>0</v>
      </c>
      <c r="CI32" s="296">
        <f t="shared" si="35"/>
        <v>0</v>
      </c>
      <c r="CJ32" s="296">
        <f t="shared" si="35"/>
        <v>0</v>
      </c>
      <c r="CK32" s="296">
        <f t="shared" si="35"/>
        <v>0</v>
      </c>
      <c r="CL32" s="296">
        <f t="shared" si="35"/>
        <v>0</v>
      </c>
      <c r="CM32" s="296">
        <f t="shared" si="35"/>
        <v>0</v>
      </c>
      <c r="CN32" s="296">
        <f t="shared" si="35"/>
        <v>0</v>
      </c>
      <c r="CO32" s="296">
        <f t="shared" si="35"/>
        <v>0</v>
      </c>
      <c r="CP32" s="296">
        <f t="shared" si="35"/>
        <v>0</v>
      </c>
      <c r="CQ32" s="296">
        <f t="shared" si="35"/>
        <v>0</v>
      </c>
      <c r="CR32" s="296">
        <f t="shared" si="35"/>
        <v>0</v>
      </c>
      <c r="CS32" s="296">
        <f t="shared" si="35"/>
        <v>0</v>
      </c>
      <c r="CT32" s="296">
        <f t="shared" si="35"/>
        <v>0</v>
      </c>
      <c r="CU32" s="296">
        <f t="shared" si="35"/>
        <v>0</v>
      </c>
      <c r="CV32" s="262">
        <f t="shared" si="35"/>
        <v>0</v>
      </c>
      <c r="CW32" s="262">
        <f t="shared" si="35"/>
        <v>0</v>
      </c>
    </row>
    <row r="33" spans="1:101" x14ac:dyDescent="0.35">
      <c r="A33" s="264" t="s">
        <v>296</v>
      </c>
      <c r="B33" s="269"/>
      <c r="C33" s="296"/>
      <c r="D33" s="296"/>
      <c r="E33" s="296"/>
      <c r="F33" s="296"/>
      <c r="G33" s="296"/>
      <c r="H33" s="296"/>
      <c r="I33" s="296"/>
      <c r="J33" s="296"/>
      <c r="K33" s="296"/>
      <c r="L33" s="296"/>
      <c r="M33" s="296"/>
      <c r="N33" s="296">
        <f>N20-(N20*$G$2)</f>
        <v>0</v>
      </c>
      <c r="O33" s="296">
        <f t="shared" ref="O33:AT33" si="36">N33-($N$20*$G$2)</f>
        <v>0</v>
      </c>
      <c r="P33" s="296">
        <f t="shared" si="36"/>
        <v>0</v>
      </c>
      <c r="Q33" s="296">
        <f t="shared" si="36"/>
        <v>0</v>
      </c>
      <c r="R33" s="296">
        <f t="shared" si="36"/>
        <v>0</v>
      </c>
      <c r="S33" s="296">
        <f t="shared" si="36"/>
        <v>0</v>
      </c>
      <c r="T33" s="296">
        <f t="shared" si="36"/>
        <v>0</v>
      </c>
      <c r="U33" s="296">
        <f t="shared" si="36"/>
        <v>0</v>
      </c>
      <c r="V33" s="296">
        <f t="shared" si="36"/>
        <v>0</v>
      </c>
      <c r="W33" s="296">
        <f t="shared" si="36"/>
        <v>0</v>
      </c>
      <c r="X33" s="296">
        <f t="shared" si="36"/>
        <v>0</v>
      </c>
      <c r="Y33" s="296">
        <f t="shared" si="36"/>
        <v>0</v>
      </c>
      <c r="Z33" s="296">
        <f t="shared" si="36"/>
        <v>0</v>
      </c>
      <c r="AA33" s="296">
        <f t="shared" si="36"/>
        <v>0</v>
      </c>
      <c r="AB33" s="296">
        <f t="shared" si="36"/>
        <v>0</v>
      </c>
      <c r="AC33" s="296">
        <f t="shared" si="36"/>
        <v>0</v>
      </c>
      <c r="AD33" s="296">
        <f t="shared" si="36"/>
        <v>0</v>
      </c>
      <c r="AE33" s="296">
        <f t="shared" si="36"/>
        <v>0</v>
      </c>
      <c r="AF33" s="296">
        <f t="shared" si="36"/>
        <v>0</v>
      </c>
      <c r="AG33" s="296">
        <f t="shared" si="36"/>
        <v>0</v>
      </c>
      <c r="AH33" s="296">
        <f t="shared" si="36"/>
        <v>0</v>
      </c>
      <c r="AI33" s="296">
        <f t="shared" si="36"/>
        <v>0</v>
      </c>
      <c r="AJ33" s="296">
        <f t="shared" si="36"/>
        <v>0</v>
      </c>
      <c r="AK33" s="296">
        <f t="shared" si="36"/>
        <v>0</v>
      </c>
      <c r="AL33" s="296">
        <f t="shared" si="36"/>
        <v>0</v>
      </c>
      <c r="AM33" s="296">
        <f t="shared" si="36"/>
        <v>0</v>
      </c>
      <c r="AN33" s="296">
        <f t="shared" si="36"/>
        <v>0</v>
      </c>
      <c r="AO33" s="296">
        <f t="shared" si="36"/>
        <v>0</v>
      </c>
      <c r="AP33" s="296">
        <f t="shared" si="36"/>
        <v>0</v>
      </c>
      <c r="AQ33" s="296">
        <f t="shared" si="36"/>
        <v>0</v>
      </c>
      <c r="AR33" s="296">
        <f t="shared" si="36"/>
        <v>0</v>
      </c>
      <c r="AS33" s="296">
        <f t="shared" si="36"/>
        <v>0</v>
      </c>
      <c r="AT33" s="296">
        <f t="shared" si="36"/>
        <v>0</v>
      </c>
      <c r="AU33" s="296">
        <f t="shared" ref="AU33:BZ33" si="37">AT33-($N$20*$G$2)</f>
        <v>0</v>
      </c>
      <c r="AV33" s="296">
        <f t="shared" si="37"/>
        <v>0</v>
      </c>
      <c r="AW33" s="296">
        <f t="shared" si="37"/>
        <v>0</v>
      </c>
      <c r="AX33" s="269">
        <f t="shared" si="37"/>
        <v>0</v>
      </c>
      <c r="AY33" s="269">
        <f t="shared" si="37"/>
        <v>0</v>
      </c>
      <c r="AZ33" s="269">
        <f t="shared" si="37"/>
        <v>0</v>
      </c>
      <c r="BA33" s="269">
        <f t="shared" si="37"/>
        <v>0</v>
      </c>
      <c r="BB33" s="269">
        <f t="shared" si="37"/>
        <v>0</v>
      </c>
      <c r="BC33" s="269">
        <f t="shared" si="37"/>
        <v>0</v>
      </c>
      <c r="BD33" s="269">
        <f t="shared" si="37"/>
        <v>0</v>
      </c>
      <c r="BE33" s="269">
        <f t="shared" si="37"/>
        <v>0</v>
      </c>
      <c r="BF33" s="269">
        <f t="shared" si="37"/>
        <v>0</v>
      </c>
      <c r="BG33" s="269">
        <f t="shared" si="37"/>
        <v>0</v>
      </c>
      <c r="BH33" s="269">
        <f t="shared" si="37"/>
        <v>0</v>
      </c>
      <c r="BI33" s="296">
        <f t="shared" si="37"/>
        <v>0</v>
      </c>
      <c r="BJ33" s="296">
        <f t="shared" si="37"/>
        <v>0</v>
      </c>
      <c r="BK33" s="296">
        <f t="shared" si="37"/>
        <v>0</v>
      </c>
      <c r="BL33" s="296">
        <f t="shared" si="37"/>
        <v>0</v>
      </c>
      <c r="BM33" s="296">
        <f t="shared" si="37"/>
        <v>0</v>
      </c>
      <c r="BN33" s="296">
        <f t="shared" si="37"/>
        <v>0</v>
      </c>
      <c r="BO33" s="296">
        <f t="shared" si="37"/>
        <v>0</v>
      </c>
      <c r="BP33" s="296">
        <f t="shared" si="37"/>
        <v>0</v>
      </c>
      <c r="BQ33" s="296">
        <f t="shared" si="37"/>
        <v>0</v>
      </c>
      <c r="BR33" s="296">
        <f t="shared" si="37"/>
        <v>0</v>
      </c>
      <c r="BS33" s="296">
        <f t="shared" si="37"/>
        <v>0</v>
      </c>
      <c r="BT33" s="296">
        <f t="shared" si="37"/>
        <v>0</v>
      </c>
      <c r="BU33" s="296">
        <f t="shared" si="37"/>
        <v>0</v>
      </c>
      <c r="BV33" s="296">
        <f t="shared" si="37"/>
        <v>0</v>
      </c>
      <c r="BW33" s="296">
        <f t="shared" si="37"/>
        <v>0</v>
      </c>
      <c r="BX33" s="296">
        <f t="shared" si="37"/>
        <v>0</v>
      </c>
      <c r="BY33" s="296">
        <f t="shared" si="37"/>
        <v>0</v>
      </c>
      <c r="BZ33" s="296">
        <f t="shared" si="37"/>
        <v>0</v>
      </c>
      <c r="CA33" s="296">
        <f t="shared" ref="CA33:CW33" si="38">BZ33-($N$20*$G$2)</f>
        <v>0</v>
      </c>
      <c r="CB33" s="296">
        <f t="shared" si="38"/>
        <v>0</v>
      </c>
      <c r="CC33" s="296">
        <f t="shared" si="38"/>
        <v>0</v>
      </c>
      <c r="CD33" s="296">
        <f t="shared" si="38"/>
        <v>0</v>
      </c>
      <c r="CE33" s="296">
        <f t="shared" si="38"/>
        <v>0</v>
      </c>
      <c r="CF33" s="296">
        <f t="shared" si="38"/>
        <v>0</v>
      </c>
      <c r="CG33" s="296">
        <f t="shared" si="38"/>
        <v>0</v>
      </c>
      <c r="CH33" s="296">
        <f t="shared" si="38"/>
        <v>0</v>
      </c>
      <c r="CI33" s="296">
        <f t="shared" si="38"/>
        <v>0</v>
      </c>
      <c r="CJ33" s="296">
        <f t="shared" si="38"/>
        <v>0</v>
      </c>
      <c r="CK33" s="296">
        <f t="shared" si="38"/>
        <v>0</v>
      </c>
      <c r="CL33" s="296">
        <f t="shared" si="38"/>
        <v>0</v>
      </c>
      <c r="CM33" s="296">
        <f t="shared" si="38"/>
        <v>0</v>
      </c>
      <c r="CN33" s="296">
        <f t="shared" si="38"/>
        <v>0</v>
      </c>
      <c r="CO33" s="296">
        <f t="shared" si="38"/>
        <v>0</v>
      </c>
      <c r="CP33" s="296">
        <f t="shared" si="38"/>
        <v>0</v>
      </c>
      <c r="CQ33" s="296">
        <f t="shared" si="38"/>
        <v>0</v>
      </c>
      <c r="CR33" s="296">
        <f t="shared" si="38"/>
        <v>0</v>
      </c>
      <c r="CS33" s="296">
        <f t="shared" si="38"/>
        <v>0</v>
      </c>
      <c r="CT33" s="296">
        <f t="shared" si="38"/>
        <v>0</v>
      </c>
      <c r="CU33" s="296">
        <f t="shared" si="38"/>
        <v>0</v>
      </c>
      <c r="CV33" s="262">
        <f t="shared" si="38"/>
        <v>0</v>
      </c>
      <c r="CW33" s="262">
        <f t="shared" si="38"/>
        <v>0</v>
      </c>
    </row>
    <row r="34" spans="1:101" x14ac:dyDescent="0.35">
      <c r="A34" s="264" t="s">
        <v>297</v>
      </c>
      <c r="B34" s="269"/>
      <c r="C34" s="296"/>
      <c r="D34" s="296"/>
      <c r="E34" s="296"/>
      <c r="F34" s="296"/>
      <c r="G34" s="296"/>
      <c r="H34" s="296"/>
      <c r="I34" s="296"/>
      <c r="J34" s="296"/>
      <c r="K34" s="296"/>
      <c r="L34" s="296"/>
      <c r="M34" s="296"/>
      <c r="N34" s="269"/>
      <c r="O34" s="296">
        <f>O20-(O20*$G$2)</f>
        <v>0</v>
      </c>
      <c r="P34" s="296">
        <f t="shared" ref="P34:AU34" si="39">O34-($O$20*$G$2)</f>
        <v>0</v>
      </c>
      <c r="Q34" s="296">
        <f t="shared" si="39"/>
        <v>0</v>
      </c>
      <c r="R34" s="296">
        <f t="shared" si="39"/>
        <v>0</v>
      </c>
      <c r="S34" s="296">
        <f t="shared" si="39"/>
        <v>0</v>
      </c>
      <c r="T34" s="296">
        <f t="shared" si="39"/>
        <v>0</v>
      </c>
      <c r="U34" s="296">
        <f t="shared" si="39"/>
        <v>0</v>
      </c>
      <c r="V34" s="296">
        <f t="shared" si="39"/>
        <v>0</v>
      </c>
      <c r="W34" s="296">
        <f t="shared" si="39"/>
        <v>0</v>
      </c>
      <c r="X34" s="296">
        <f t="shared" si="39"/>
        <v>0</v>
      </c>
      <c r="Y34" s="296">
        <f t="shared" si="39"/>
        <v>0</v>
      </c>
      <c r="Z34" s="296">
        <f t="shared" si="39"/>
        <v>0</v>
      </c>
      <c r="AA34" s="296">
        <f t="shared" si="39"/>
        <v>0</v>
      </c>
      <c r="AB34" s="296">
        <f t="shared" si="39"/>
        <v>0</v>
      </c>
      <c r="AC34" s="296">
        <f t="shared" si="39"/>
        <v>0</v>
      </c>
      <c r="AD34" s="296">
        <f t="shared" si="39"/>
        <v>0</v>
      </c>
      <c r="AE34" s="296">
        <f t="shared" si="39"/>
        <v>0</v>
      </c>
      <c r="AF34" s="296">
        <f t="shared" si="39"/>
        <v>0</v>
      </c>
      <c r="AG34" s="296">
        <f t="shared" si="39"/>
        <v>0</v>
      </c>
      <c r="AH34" s="296">
        <f t="shared" si="39"/>
        <v>0</v>
      </c>
      <c r="AI34" s="296">
        <f t="shared" si="39"/>
        <v>0</v>
      </c>
      <c r="AJ34" s="296">
        <f t="shared" si="39"/>
        <v>0</v>
      </c>
      <c r="AK34" s="296">
        <f t="shared" si="39"/>
        <v>0</v>
      </c>
      <c r="AL34" s="296">
        <f t="shared" si="39"/>
        <v>0</v>
      </c>
      <c r="AM34" s="296">
        <f t="shared" si="39"/>
        <v>0</v>
      </c>
      <c r="AN34" s="296">
        <f t="shared" si="39"/>
        <v>0</v>
      </c>
      <c r="AO34" s="296">
        <f t="shared" si="39"/>
        <v>0</v>
      </c>
      <c r="AP34" s="296">
        <f t="shared" si="39"/>
        <v>0</v>
      </c>
      <c r="AQ34" s="296">
        <f t="shared" si="39"/>
        <v>0</v>
      </c>
      <c r="AR34" s="296">
        <f t="shared" si="39"/>
        <v>0</v>
      </c>
      <c r="AS34" s="296">
        <f t="shared" si="39"/>
        <v>0</v>
      </c>
      <c r="AT34" s="296">
        <f t="shared" si="39"/>
        <v>0</v>
      </c>
      <c r="AU34" s="296">
        <f t="shared" si="39"/>
        <v>0</v>
      </c>
      <c r="AV34" s="296">
        <f t="shared" ref="AV34:CA34" si="40">AU34-($O$20*$G$2)</f>
        <v>0</v>
      </c>
      <c r="AW34" s="296">
        <f t="shared" si="40"/>
        <v>0</v>
      </c>
      <c r="AX34" s="269">
        <f t="shared" si="40"/>
        <v>0</v>
      </c>
      <c r="AY34" s="269">
        <f t="shared" si="40"/>
        <v>0</v>
      </c>
      <c r="AZ34" s="269">
        <f t="shared" si="40"/>
        <v>0</v>
      </c>
      <c r="BA34" s="269">
        <f t="shared" si="40"/>
        <v>0</v>
      </c>
      <c r="BB34" s="269">
        <f t="shared" si="40"/>
        <v>0</v>
      </c>
      <c r="BC34" s="269">
        <f t="shared" si="40"/>
        <v>0</v>
      </c>
      <c r="BD34" s="269">
        <f t="shared" si="40"/>
        <v>0</v>
      </c>
      <c r="BE34" s="269">
        <f t="shared" si="40"/>
        <v>0</v>
      </c>
      <c r="BF34" s="269">
        <f t="shared" si="40"/>
        <v>0</v>
      </c>
      <c r="BG34" s="269">
        <f t="shared" si="40"/>
        <v>0</v>
      </c>
      <c r="BH34" s="269">
        <f t="shared" si="40"/>
        <v>0</v>
      </c>
      <c r="BI34" s="296">
        <f t="shared" si="40"/>
        <v>0</v>
      </c>
      <c r="BJ34" s="296">
        <f t="shared" si="40"/>
        <v>0</v>
      </c>
      <c r="BK34" s="296">
        <f t="shared" si="40"/>
        <v>0</v>
      </c>
      <c r="BL34" s="296">
        <f t="shared" si="40"/>
        <v>0</v>
      </c>
      <c r="BM34" s="296">
        <f t="shared" si="40"/>
        <v>0</v>
      </c>
      <c r="BN34" s="296">
        <f t="shared" si="40"/>
        <v>0</v>
      </c>
      <c r="BO34" s="296">
        <f t="shared" si="40"/>
        <v>0</v>
      </c>
      <c r="BP34" s="296">
        <f t="shared" si="40"/>
        <v>0</v>
      </c>
      <c r="BQ34" s="296">
        <f t="shared" si="40"/>
        <v>0</v>
      </c>
      <c r="BR34" s="296">
        <f t="shared" si="40"/>
        <v>0</v>
      </c>
      <c r="BS34" s="296">
        <f t="shared" si="40"/>
        <v>0</v>
      </c>
      <c r="BT34" s="296">
        <f t="shared" si="40"/>
        <v>0</v>
      </c>
      <c r="BU34" s="296">
        <f t="shared" si="40"/>
        <v>0</v>
      </c>
      <c r="BV34" s="296">
        <f t="shared" si="40"/>
        <v>0</v>
      </c>
      <c r="BW34" s="296">
        <f t="shared" si="40"/>
        <v>0</v>
      </c>
      <c r="BX34" s="296">
        <f t="shared" si="40"/>
        <v>0</v>
      </c>
      <c r="BY34" s="296">
        <f t="shared" si="40"/>
        <v>0</v>
      </c>
      <c r="BZ34" s="296">
        <f t="shared" si="40"/>
        <v>0</v>
      </c>
      <c r="CA34" s="296">
        <f t="shared" si="40"/>
        <v>0</v>
      </c>
      <c r="CB34" s="296">
        <f t="shared" ref="CB34:CW34" si="41">CA34-($O$20*$G$2)</f>
        <v>0</v>
      </c>
      <c r="CC34" s="296">
        <f t="shared" si="41"/>
        <v>0</v>
      </c>
      <c r="CD34" s="296">
        <f t="shared" si="41"/>
        <v>0</v>
      </c>
      <c r="CE34" s="296">
        <f t="shared" si="41"/>
        <v>0</v>
      </c>
      <c r="CF34" s="296">
        <f t="shared" si="41"/>
        <v>0</v>
      </c>
      <c r="CG34" s="296">
        <f t="shared" si="41"/>
        <v>0</v>
      </c>
      <c r="CH34" s="296">
        <f t="shared" si="41"/>
        <v>0</v>
      </c>
      <c r="CI34" s="296">
        <f t="shared" si="41"/>
        <v>0</v>
      </c>
      <c r="CJ34" s="296">
        <f t="shared" si="41"/>
        <v>0</v>
      </c>
      <c r="CK34" s="296">
        <f t="shared" si="41"/>
        <v>0</v>
      </c>
      <c r="CL34" s="296">
        <f t="shared" si="41"/>
        <v>0</v>
      </c>
      <c r="CM34" s="296">
        <f t="shared" si="41"/>
        <v>0</v>
      </c>
      <c r="CN34" s="296">
        <f t="shared" si="41"/>
        <v>0</v>
      </c>
      <c r="CO34" s="296">
        <f t="shared" si="41"/>
        <v>0</v>
      </c>
      <c r="CP34" s="296">
        <f t="shared" si="41"/>
        <v>0</v>
      </c>
      <c r="CQ34" s="296">
        <f t="shared" si="41"/>
        <v>0</v>
      </c>
      <c r="CR34" s="296">
        <f t="shared" si="41"/>
        <v>0</v>
      </c>
      <c r="CS34" s="296">
        <f t="shared" si="41"/>
        <v>0</v>
      </c>
      <c r="CT34" s="296">
        <f t="shared" si="41"/>
        <v>0</v>
      </c>
      <c r="CU34" s="296">
        <f t="shared" si="41"/>
        <v>0</v>
      </c>
      <c r="CV34" s="262">
        <f t="shared" si="41"/>
        <v>0</v>
      </c>
      <c r="CW34" s="262">
        <f t="shared" si="41"/>
        <v>0</v>
      </c>
    </row>
    <row r="35" spans="1:101" x14ac:dyDescent="0.35">
      <c r="A35" s="264" t="s">
        <v>298</v>
      </c>
      <c r="B35" s="269"/>
      <c r="C35" s="296"/>
      <c r="D35" s="296"/>
      <c r="E35" s="296"/>
      <c r="F35" s="296"/>
      <c r="G35" s="296"/>
      <c r="H35" s="296"/>
      <c r="I35" s="296"/>
      <c r="J35" s="296"/>
      <c r="K35" s="296"/>
      <c r="L35" s="296"/>
      <c r="M35" s="296"/>
      <c r="N35" s="269"/>
      <c r="O35" s="296"/>
      <c r="P35" s="296">
        <f>P20-(P20*$G$2)</f>
        <v>0</v>
      </c>
      <c r="Q35" s="296">
        <f t="shared" ref="Q35:AV35" si="42">P35-($P$20*$G$2)</f>
        <v>0</v>
      </c>
      <c r="R35" s="296">
        <f t="shared" si="42"/>
        <v>0</v>
      </c>
      <c r="S35" s="296">
        <f t="shared" si="42"/>
        <v>0</v>
      </c>
      <c r="T35" s="296">
        <f t="shared" si="42"/>
        <v>0</v>
      </c>
      <c r="U35" s="296">
        <f t="shared" si="42"/>
        <v>0</v>
      </c>
      <c r="V35" s="296">
        <f t="shared" si="42"/>
        <v>0</v>
      </c>
      <c r="W35" s="296">
        <f t="shared" si="42"/>
        <v>0</v>
      </c>
      <c r="X35" s="296">
        <f t="shared" si="42"/>
        <v>0</v>
      </c>
      <c r="Y35" s="296">
        <f t="shared" si="42"/>
        <v>0</v>
      </c>
      <c r="Z35" s="296">
        <f t="shared" si="42"/>
        <v>0</v>
      </c>
      <c r="AA35" s="296">
        <f t="shared" si="42"/>
        <v>0</v>
      </c>
      <c r="AB35" s="296">
        <f t="shared" si="42"/>
        <v>0</v>
      </c>
      <c r="AC35" s="296">
        <f t="shared" si="42"/>
        <v>0</v>
      </c>
      <c r="AD35" s="296">
        <f t="shared" si="42"/>
        <v>0</v>
      </c>
      <c r="AE35" s="296">
        <f t="shared" si="42"/>
        <v>0</v>
      </c>
      <c r="AF35" s="296">
        <f t="shared" si="42"/>
        <v>0</v>
      </c>
      <c r="AG35" s="296">
        <f t="shared" si="42"/>
        <v>0</v>
      </c>
      <c r="AH35" s="296">
        <f t="shared" si="42"/>
        <v>0</v>
      </c>
      <c r="AI35" s="296">
        <f t="shared" si="42"/>
        <v>0</v>
      </c>
      <c r="AJ35" s="296">
        <f t="shared" si="42"/>
        <v>0</v>
      </c>
      <c r="AK35" s="296">
        <f t="shared" si="42"/>
        <v>0</v>
      </c>
      <c r="AL35" s="296">
        <f t="shared" si="42"/>
        <v>0</v>
      </c>
      <c r="AM35" s="296">
        <f t="shared" si="42"/>
        <v>0</v>
      </c>
      <c r="AN35" s="296">
        <f t="shared" si="42"/>
        <v>0</v>
      </c>
      <c r="AO35" s="296">
        <f t="shared" si="42"/>
        <v>0</v>
      </c>
      <c r="AP35" s="296">
        <f t="shared" si="42"/>
        <v>0</v>
      </c>
      <c r="AQ35" s="296">
        <f t="shared" si="42"/>
        <v>0</v>
      </c>
      <c r="AR35" s="296">
        <f t="shared" si="42"/>
        <v>0</v>
      </c>
      <c r="AS35" s="296">
        <f t="shared" si="42"/>
        <v>0</v>
      </c>
      <c r="AT35" s="296">
        <f t="shared" si="42"/>
        <v>0</v>
      </c>
      <c r="AU35" s="296">
        <f t="shared" si="42"/>
        <v>0</v>
      </c>
      <c r="AV35" s="296">
        <f t="shared" si="42"/>
        <v>0</v>
      </c>
      <c r="AW35" s="296">
        <f t="shared" ref="AW35:CB35" si="43">AV35-($P$20*$G$2)</f>
        <v>0</v>
      </c>
      <c r="AX35" s="269">
        <f t="shared" si="43"/>
        <v>0</v>
      </c>
      <c r="AY35" s="269">
        <f t="shared" si="43"/>
        <v>0</v>
      </c>
      <c r="AZ35" s="269">
        <f t="shared" si="43"/>
        <v>0</v>
      </c>
      <c r="BA35" s="269">
        <f t="shared" si="43"/>
        <v>0</v>
      </c>
      <c r="BB35" s="269">
        <f t="shared" si="43"/>
        <v>0</v>
      </c>
      <c r="BC35" s="269">
        <f t="shared" si="43"/>
        <v>0</v>
      </c>
      <c r="BD35" s="269">
        <f t="shared" si="43"/>
        <v>0</v>
      </c>
      <c r="BE35" s="269">
        <f t="shared" si="43"/>
        <v>0</v>
      </c>
      <c r="BF35" s="269">
        <f t="shared" si="43"/>
        <v>0</v>
      </c>
      <c r="BG35" s="269">
        <f t="shared" si="43"/>
        <v>0</v>
      </c>
      <c r="BH35" s="269">
        <f t="shared" si="43"/>
        <v>0</v>
      </c>
      <c r="BI35" s="296">
        <f t="shared" si="43"/>
        <v>0</v>
      </c>
      <c r="BJ35" s="296">
        <f t="shared" si="43"/>
        <v>0</v>
      </c>
      <c r="BK35" s="296">
        <f t="shared" si="43"/>
        <v>0</v>
      </c>
      <c r="BL35" s="296">
        <f t="shared" si="43"/>
        <v>0</v>
      </c>
      <c r="BM35" s="296">
        <f t="shared" si="43"/>
        <v>0</v>
      </c>
      <c r="BN35" s="296">
        <f t="shared" si="43"/>
        <v>0</v>
      </c>
      <c r="BO35" s="296">
        <f t="shared" si="43"/>
        <v>0</v>
      </c>
      <c r="BP35" s="296">
        <f t="shared" si="43"/>
        <v>0</v>
      </c>
      <c r="BQ35" s="296">
        <f t="shared" si="43"/>
        <v>0</v>
      </c>
      <c r="BR35" s="296">
        <f t="shared" si="43"/>
        <v>0</v>
      </c>
      <c r="BS35" s="296">
        <f t="shared" si="43"/>
        <v>0</v>
      </c>
      <c r="BT35" s="296">
        <f t="shared" si="43"/>
        <v>0</v>
      </c>
      <c r="BU35" s="296">
        <f t="shared" si="43"/>
        <v>0</v>
      </c>
      <c r="BV35" s="296">
        <f t="shared" si="43"/>
        <v>0</v>
      </c>
      <c r="BW35" s="296">
        <f t="shared" si="43"/>
        <v>0</v>
      </c>
      <c r="BX35" s="296">
        <f t="shared" si="43"/>
        <v>0</v>
      </c>
      <c r="BY35" s="296">
        <f t="shared" si="43"/>
        <v>0</v>
      </c>
      <c r="BZ35" s="296">
        <f t="shared" si="43"/>
        <v>0</v>
      </c>
      <c r="CA35" s="296">
        <f t="shared" si="43"/>
        <v>0</v>
      </c>
      <c r="CB35" s="296">
        <f t="shared" si="43"/>
        <v>0</v>
      </c>
      <c r="CC35" s="296">
        <f t="shared" ref="CC35:CW35" si="44">CB35-($P$20*$G$2)</f>
        <v>0</v>
      </c>
      <c r="CD35" s="296">
        <f t="shared" si="44"/>
        <v>0</v>
      </c>
      <c r="CE35" s="296">
        <f t="shared" si="44"/>
        <v>0</v>
      </c>
      <c r="CF35" s="296">
        <f t="shared" si="44"/>
        <v>0</v>
      </c>
      <c r="CG35" s="296">
        <f t="shared" si="44"/>
        <v>0</v>
      </c>
      <c r="CH35" s="296">
        <f t="shared" si="44"/>
        <v>0</v>
      </c>
      <c r="CI35" s="296">
        <f t="shared" si="44"/>
        <v>0</v>
      </c>
      <c r="CJ35" s="296">
        <f t="shared" si="44"/>
        <v>0</v>
      </c>
      <c r="CK35" s="296">
        <f t="shared" si="44"/>
        <v>0</v>
      </c>
      <c r="CL35" s="296">
        <f t="shared" si="44"/>
        <v>0</v>
      </c>
      <c r="CM35" s="296">
        <f t="shared" si="44"/>
        <v>0</v>
      </c>
      <c r="CN35" s="296">
        <f t="shared" si="44"/>
        <v>0</v>
      </c>
      <c r="CO35" s="296">
        <f t="shared" si="44"/>
        <v>0</v>
      </c>
      <c r="CP35" s="296">
        <f t="shared" si="44"/>
        <v>0</v>
      </c>
      <c r="CQ35" s="296">
        <f t="shared" si="44"/>
        <v>0</v>
      </c>
      <c r="CR35" s="296">
        <f t="shared" si="44"/>
        <v>0</v>
      </c>
      <c r="CS35" s="296">
        <f t="shared" si="44"/>
        <v>0</v>
      </c>
      <c r="CT35" s="296">
        <f t="shared" si="44"/>
        <v>0</v>
      </c>
      <c r="CU35" s="296">
        <f t="shared" si="44"/>
        <v>0</v>
      </c>
      <c r="CV35" s="262">
        <f t="shared" si="44"/>
        <v>0</v>
      </c>
      <c r="CW35" s="262">
        <f t="shared" si="44"/>
        <v>0</v>
      </c>
    </row>
    <row r="36" spans="1:101" x14ac:dyDescent="0.35">
      <c r="A36" s="264" t="s">
        <v>299</v>
      </c>
      <c r="B36" s="269"/>
      <c r="C36" s="296"/>
      <c r="D36" s="296"/>
      <c r="E36" s="296"/>
      <c r="F36" s="296"/>
      <c r="G36" s="296"/>
      <c r="H36" s="296"/>
      <c r="I36" s="296"/>
      <c r="J36" s="296"/>
      <c r="K36" s="296"/>
      <c r="L36" s="296"/>
      <c r="M36" s="296"/>
      <c r="N36" s="269"/>
      <c r="O36" s="296"/>
      <c r="P36" s="296"/>
      <c r="Q36" s="296">
        <f>Q20-(Q20*$G$2)</f>
        <v>0</v>
      </c>
      <c r="R36" s="296">
        <f t="shared" ref="R36:AW36" si="45">Q36-($Q$20*$G$2)</f>
        <v>0</v>
      </c>
      <c r="S36" s="296">
        <f t="shared" si="45"/>
        <v>0</v>
      </c>
      <c r="T36" s="296">
        <f t="shared" si="45"/>
        <v>0</v>
      </c>
      <c r="U36" s="296">
        <f t="shared" si="45"/>
        <v>0</v>
      </c>
      <c r="V36" s="296">
        <f t="shared" si="45"/>
        <v>0</v>
      </c>
      <c r="W36" s="296">
        <f t="shared" si="45"/>
        <v>0</v>
      </c>
      <c r="X36" s="296">
        <f t="shared" si="45"/>
        <v>0</v>
      </c>
      <c r="Y36" s="296">
        <f t="shared" si="45"/>
        <v>0</v>
      </c>
      <c r="Z36" s="296">
        <f t="shared" si="45"/>
        <v>0</v>
      </c>
      <c r="AA36" s="296">
        <f t="shared" si="45"/>
        <v>0</v>
      </c>
      <c r="AB36" s="296">
        <f t="shared" si="45"/>
        <v>0</v>
      </c>
      <c r="AC36" s="296">
        <f t="shared" si="45"/>
        <v>0</v>
      </c>
      <c r="AD36" s="296">
        <f t="shared" si="45"/>
        <v>0</v>
      </c>
      <c r="AE36" s="296">
        <f t="shared" si="45"/>
        <v>0</v>
      </c>
      <c r="AF36" s="296">
        <f t="shared" si="45"/>
        <v>0</v>
      </c>
      <c r="AG36" s="296">
        <f t="shared" si="45"/>
        <v>0</v>
      </c>
      <c r="AH36" s="296">
        <f t="shared" si="45"/>
        <v>0</v>
      </c>
      <c r="AI36" s="296">
        <f t="shared" si="45"/>
        <v>0</v>
      </c>
      <c r="AJ36" s="296">
        <f t="shared" si="45"/>
        <v>0</v>
      </c>
      <c r="AK36" s="296">
        <f t="shared" si="45"/>
        <v>0</v>
      </c>
      <c r="AL36" s="296">
        <f t="shared" si="45"/>
        <v>0</v>
      </c>
      <c r="AM36" s="296">
        <f t="shared" si="45"/>
        <v>0</v>
      </c>
      <c r="AN36" s="296">
        <f t="shared" si="45"/>
        <v>0</v>
      </c>
      <c r="AO36" s="296">
        <f t="shared" si="45"/>
        <v>0</v>
      </c>
      <c r="AP36" s="296">
        <f t="shared" si="45"/>
        <v>0</v>
      </c>
      <c r="AQ36" s="296">
        <f t="shared" si="45"/>
        <v>0</v>
      </c>
      <c r="AR36" s="296">
        <f t="shared" si="45"/>
        <v>0</v>
      </c>
      <c r="AS36" s="296">
        <f t="shared" si="45"/>
        <v>0</v>
      </c>
      <c r="AT36" s="296">
        <f t="shared" si="45"/>
        <v>0</v>
      </c>
      <c r="AU36" s="296">
        <f t="shared" si="45"/>
        <v>0</v>
      </c>
      <c r="AV36" s="296">
        <f t="shared" si="45"/>
        <v>0</v>
      </c>
      <c r="AW36" s="296">
        <f t="shared" si="45"/>
        <v>0</v>
      </c>
      <c r="AX36" s="269">
        <f t="shared" ref="AX36:CC36" si="46">AW36-($Q$20*$G$2)</f>
        <v>0</v>
      </c>
      <c r="AY36" s="269">
        <f t="shared" si="46"/>
        <v>0</v>
      </c>
      <c r="AZ36" s="269">
        <f t="shared" si="46"/>
        <v>0</v>
      </c>
      <c r="BA36" s="269">
        <f t="shared" si="46"/>
        <v>0</v>
      </c>
      <c r="BB36" s="269">
        <f t="shared" si="46"/>
        <v>0</v>
      </c>
      <c r="BC36" s="269">
        <f t="shared" si="46"/>
        <v>0</v>
      </c>
      <c r="BD36" s="269">
        <f t="shared" si="46"/>
        <v>0</v>
      </c>
      <c r="BE36" s="269">
        <f t="shared" si="46"/>
        <v>0</v>
      </c>
      <c r="BF36" s="269">
        <f t="shared" si="46"/>
        <v>0</v>
      </c>
      <c r="BG36" s="269">
        <f t="shared" si="46"/>
        <v>0</v>
      </c>
      <c r="BH36" s="269">
        <f t="shared" si="46"/>
        <v>0</v>
      </c>
      <c r="BI36" s="296">
        <f t="shared" si="46"/>
        <v>0</v>
      </c>
      <c r="BJ36" s="296">
        <f t="shared" si="46"/>
        <v>0</v>
      </c>
      <c r="BK36" s="296">
        <f t="shared" si="46"/>
        <v>0</v>
      </c>
      <c r="BL36" s="296">
        <f t="shared" si="46"/>
        <v>0</v>
      </c>
      <c r="BM36" s="296">
        <f t="shared" si="46"/>
        <v>0</v>
      </c>
      <c r="BN36" s="296">
        <f t="shared" si="46"/>
        <v>0</v>
      </c>
      <c r="BO36" s="296">
        <f t="shared" si="46"/>
        <v>0</v>
      </c>
      <c r="BP36" s="296">
        <f t="shared" si="46"/>
        <v>0</v>
      </c>
      <c r="BQ36" s="296">
        <f t="shared" si="46"/>
        <v>0</v>
      </c>
      <c r="BR36" s="296">
        <f t="shared" si="46"/>
        <v>0</v>
      </c>
      <c r="BS36" s="296">
        <f t="shared" si="46"/>
        <v>0</v>
      </c>
      <c r="BT36" s="296">
        <f t="shared" si="46"/>
        <v>0</v>
      </c>
      <c r="BU36" s="296">
        <f t="shared" si="46"/>
        <v>0</v>
      </c>
      <c r="BV36" s="296">
        <f t="shared" si="46"/>
        <v>0</v>
      </c>
      <c r="BW36" s="296">
        <f t="shared" si="46"/>
        <v>0</v>
      </c>
      <c r="BX36" s="296">
        <f t="shared" si="46"/>
        <v>0</v>
      </c>
      <c r="BY36" s="296">
        <f t="shared" si="46"/>
        <v>0</v>
      </c>
      <c r="BZ36" s="296">
        <f t="shared" si="46"/>
        <v>0</v>
      </c>
      <c r="CA36" s="296">
        <f t="shared" si="46"/>
        <v>0</v>
      </c>
      <c r="CB36" s="296">
        <f t="shared" si="46"/>
        <v>0</v>
      </c>
      <c r="CC36" s="296">
        <f t="shared" si="46"/>
        <v>0</v>
      </c>
      <c r="CD36" s="296">
        <f t="shared" ref="CD36:CW36" si="47">CC36-($Q$20*$G$2)</f>
        <v>0</v>
      </c>
      <c r="CE36" s="296">
        <f t="shared" si="47"/>
        <v>0</v>
      </c>
      <c r="CF36" s="296">
        <f t="shared" si="47"/>
        <v>0</v>
      </c>
      <c r="CG36" s="296">
        <f t="shared" si="47"/>
        <v>0</v>
      </c>
      <c r="CH36" s="296">
        <f t="shared" si="47"/>
        <v>0</v>
      </c>
      <c r="CI36" s="296">
        <f t="shared" si="47"/>
        <v>0</v>
      </c>
      <c r="CJ36" s="296">
        <f t="shared" si="47"/>
        <v>0</v>
      </c>
      <c r="CK36" s="296">
        <f t="shared" si="47"/>
        <v>0</v>
      </c>
      <c r="CL36" s="296">
        <f t="shared" si="47"/>
        <v>0</v>
      </c>
      <c r="CM36" s="296">
        <f t="shared" si="47"/>
        <v>0</v>
      </c>
      <c r="CN36" s="296">
        <f t="shared" si="47"/>
        <v>0</v>
      </c>
      <c r="CO36" s="296">
        <f t="shared" si="47"/>
        <v>0</v>
      </c>
      <c r="CP36" s="296">
        <f t="shared" si="47"/>
        <v>0</v>
      </c>
      <c r="CQ36" s="296">
        <f t="shared" si="47"/>
        <v>0</v>
      </c>
      <c r="CR36" s="296">
        <f t="shared" si="47"/>
        <v>0</v>
      </c>
      <c r="CS36" s="296">
        <f t="shared" si="47"/>
        <v>0</v>
      </c>
      <c r="CT36" s="296">
        <f t="shared" si="47"/>
        <v>0</v>
      </c>
      <c r="CU36" s="296">
        <f t="shared" si="47"/>
        <v>0</v>
      </c>
      <c r="CV36" s="262">
        <f t="shared" si="47"/>
        <v>0</v>
      </c>
      <c r="CW36" s="262">
        <f t="shared" si="47"/>
        <v>0</v>
      </c>
    </row>
    <row r="37" spans="1:101" x14ac:dyDescent="0.35">
      <c r="A37" s="264" t="s">
        <v>300</v>
      </c>
      <c r="B37" s="269"/>
      <c r="C37" s="296"/>
      <c r="D37" s="296"/>
      <c r="E37" s="296"/>
      <c r="F37" s="296"/>
      <c r="G37" s="296"/>
      <c r="H37" s="296"/>
      <c r="I37" s="296"/>
      <c r="J37" s="296"/>
      <c r="K37" s="296"/>
      <c r="L37" s="296"/>
      <c r="M37" s="296"/>
      <c r="N37" s="269"/>
      <c r="O37" s="296"/>
      <c r="P37" s="296"/>
      <c r="Q37" s="296"/>
      <c r="R37" s="296">
        <f>R20-(R20*$G$2)</f>
        <v>0</v>
      </c>
      <c r="S37" s="296">
        <f t="shared" ref="S37:AX37" si="48">R37-($R$20*$G$2)</f>
        <v>0</v>
      </c>
      <c r="T37" s="296">
        <f t="shared" si="48"/>
        <v>0</v>
      </c>
      <c r="U37" s="296">
        <f t="shared" si="48"/>
        <v>0</v>
      </c>
      <c r="V37" s="296">
        <f t="shared" si="48"/>
        <v>0</v>
      </c>
      <c r="W37" s="296">
        <f t="shared" si="48"/>
        <v>0</v>
      </c>
      <c r="X37" s="296">
        <f t="shared" si="48"/>
        <v>0</v>
      </c>
      <c r="Y37" s="296">
        <f t="shared" si="48"/>
        <v>0</v>
      </c>
      <c r="Z37" s="296">
        <f t="shared" si="48"/>
        <v>0</v>
      </c>
      <c r="AA37" s="296">
        <f t="shared" si="48"/>
        <v>0</v>
      </c>
      <c r="AB37" s="296">
        <f t="shared" si="48"/>
        <v>0</v>
      </c>
      <c r="AC37" s="296">
        <f t="shared" si="48"/>
        <v>0</v>
      </c>
      <c r="AD37" s="296">
        <f t="shared" si="48"/>
        <v>0</v>
      </c>
      <c r="AE37" s="296">
        <f t="shared" si="48"/>
        <v>0</v>
      </c>
      <c r="AF37" s="296">
        <f t="shared" si="48"/>
        <v>0</v>
      </c>
      <c r="AG37" s="296">
        <f t="shared" si="48"/>
        <v>0</v>
      </c>
      <c r="AH37" s="296">
        <f t="shared" si="48"/>
        <v>0</v>
      </c>
      <c r="AI37" s="296">
        <f t="shared" si="48"/>
        <v>0</v>
      </c>
      <c r="AJ37" s="296">
        <f t="shared" si="48"/>
        <v>0</v>
      </c>
      <c r="AK37" s="296">
        <f t="shared" si="48"/>
        <v>0</v>
      </c>
      <c r="AL37" s="296">
        <f t="shared" si="48"/>
        <v>0</v>
      </c>
      <c r="AM37" s="296">
        <f t="shared" si="48"/>
        <v>0</v>
      </c>
      <c r="AN37" s="296">
        <f t="shared" si="48"/>
        <v>0</v>
      </c>
      <c r="AO37" s="296">
        <f t="shared" si="48"/>
        <v>0</v>
      </c>
      <c r="AP37" s="296">
        <f t="shared" si="48"/>
        <v>0</v>
      </c>
      <c r="AQ37" s="296">
        <f t="shared" si="48"/>
        <v>0</v>
      </c>
      <c r="AR37" s="296">
        <f t="shared" si="48"/>
        <v>0</v>
      </c>
      <c r="AS37" s="296">
        <f t="shared" si="48"/>
        <v>0</v>
      </c>
      <c r="AT37" s="296">
        <f t="shared" si="48"/>
        <v>0</v>
      </c>
      <c r="AU37" s="296">
        <f t="shared" si="48"/>
        <v>0</v>
      </c>
      <c r="AV37" s="296">
        <f t="shared" si="48"/>
        <v>0</v>
      </c>
      <c r="AW37" s="296">
        <f t="shared" si="48"/>
        <v>0</v>
      </c>
      <c r="AX37" s="269">
        <f t="shared" si="48"/>
        <v>0</v>
      </c>
      <c r="AY37" s="269">
        <f t="shared" ref="AY37:CD37" si="49">AX37-($R$20*$G$2)</f>
        <v>0</v>
      </c>
      <c r="AZ37" s="269">
        <f t="shared" si="49"/>
        <v>0</v>
      </c>
      <c r="BA37" s="269">
        <f t="shared" si="49"/>
        <v>0</v>
      </c>
      <c r="BB37" s="269">
        <f t="shared" si="49"/>
        <v>0</v>
      </c>
      <c r="BC37" s="269">
        <f t="shared" si="49"/>
        <v>0</v>
      </c>
      <c r="BD37" s="269">
        <f t="shared" si="49"/>
        <v>0</v>
      </c>
      <c r="BE37" s="269">
        <f t="shared" si="49"/>
        <v>0</v>
      </c>
      <c r="BF37" s="269">
        <f t="shared" si="49"/>
        <v>0</v>
      </c>
      <c r="BG37" s="269">
        <f t="shared" si="49"/>
        <v>0</v>
      </c>
      <c r="BH37" s="269">
        <f t="shared" si="49"/>
        <v>0</v>
      </c>
      <c r="BI37" s="296">
        <f t="shared" si="49"/>
        <v>0</v>
      </c>
      <c r="BJ37" s="296">
        <f t="shared" si="49"/>
        <v>0</v>
      </c>
      <c r="BK37" s="296">
        <f t="shared" si="49"/>
        <v>0</v>
      </c>
      <c r="BL37" s="296">
        <f t="shared" si="49"/>
        <v>0</v>
      </c>
      <c r="BM37" s="296">
        <f t="shared" si="49"/>
        <v>0</v>
      </c>
      <c r="BN37" s="296">
        <f t="shared" si="49"/>
        <v>0</v>
      </c>
      <c r="BO37" s="296">
        <f t="shared" si="49"/>
        <v>0</v>
      </c>
      <c r="BP37" s="296">
        <f t="shared" si="49"/>
        <v>0</v>
      </c>
      <c r="BQ37" s="296">
        <f t="shared" si="49"/>
        <v>0</v>
      </c>
      <c r="BR37" s="296">
        <f t="shared" si="49"/>
        <v>0</v>
      </c>
      <c r="BS37" s="296">
        <f t="shared" si="49"/>
        <v>0</v>
      </c>
      <c r="BT37" s="296">
        <f t="shared" si="49"/>
        <v>0</v>
      </c>
      <c r="BU37" s="296">
        <f t="shared" si="49"/>
        <v>0</v>
      </c>
      <c r="BV37" s="296">
        <f t="shared" si="49"/>
        <v>0</v>
      </c>
      <c r="BW37" s="296">
        <f t="shared" si="49"/>
        <v>0</v>
      </c>
      <c r="BX37" s="296">
        <f t="shared" si="49"/>
        <v>0</v>
      </c>
      <c r="BY37" s="296">
        <f t="shared" si="49"/>
        <v>0</v>
      </c>
      <c r="BZ37" s="296">
        <f t="shared" si="49"/>
        <v>0</v>
      </c>
      <c r="CA37" s="296">
        <f t="shared" si="49"/>
        <v>0</v>
      </c>
      <c r="CB37" s="296">
        <f t="shared" si="49"/>
        <v>0</v>
      </c>
      <c r="CC37" s="296">
        <f t="shared" si="49"/>
        <v>0</v>
      </c>
      <c r="CD37" s="296">
        <f t="shared" si="49"/>
        <v>0</v>
      </c>
      <c r="CE37" s="296">
        <f t="shared" ref="CE37:CW37" si="50">CD37-($R$20*$G$2)</f>
        <v>0</v>
      </c>
      <c r="CF37" s="296">
        <f t="shared" si="50"/>
        <v>0</v>
      </c>
      <c r="CG37" s="296">
        <f t="shared" si="50"/>
        <v>0</v>
      </c>
      <c r="CH37" s="296">
        <f t="shared" si="50"/>
        <v>0</v>
      </c>
      <c r="CI37" s="296">
        <f t="shared" si="50"/>
        <v>0</v>
      </c>
      <c r="CJ37" s="296">
        <f t="shared" si="50"/>
        <v>0</v>
      </c>
      <c r="CK37" s="296">
        <f t="shared" si="50"/>
        <v>0</v>
      </c>
      <c r="CL37" s="296">
        <f t="shared" si="50"/>
        <v>0</v>
      </c>
      <c r="CM37" s="296">
        <f t="shared" si="50"/>
        <v>0</v>
      </c>
      <c r="CN37" s="296">
        <f t="shared" si="50"/>
        <v>0</v>
      </c>
      <c r="CO37" s="296">
        <f t="shared" si="50"/>
        <v>0</v>
      </c>
      <c r="CP37" s="296">
        <f t="shared" si="50"/>
        <v>0</v>
      </c>
      <c r="CQ37" s="296">
        <f t="shared" si="50"/>
        <v>0</v>
      </c>
      <c r="CR37" s="296">
        <f t="shared" si="50"/>
        <v>0</v>
      </c>
      <c r="CS37" s="296">
        <f t="shared" si="50"/>
        <v>0</v>
      </c>
      <c r="CT37" s="296">
        <f t="shared" si="50"/>
        <v>0</v>
      </c>
      <c r="CU37" s="296">
        <f t="shared" si="50"/>
        <v>0</v>
      </c>
      <c r="CV37" s="262">
        <f t="shared" si="50"/>
        <v>0</v>
      </c>
      <c r="CW37" s="262">
        <f t="shared" si="50"/>
        <v>0</v>
      </c>
    </row>
    <row r="38" spans="1:101" x14ac:dyDescent="0.35">
      <c r="A38" s="264" t="s">
        <v>301</v>
      </c>
      <c r="B38" s="269"/>
      <c r="C38" s="296"/>
      <c r="D38" s="296"/>
      <c r="E38" s="296"/>
      <c r="F38" s="296"/>
      <c r="G38" s="296"/>
      <c r="H38" s="296"/>
      <c r="I38" s="296"/>
      <c r="J38" s="296"/>
      <c r="K38" s="296"/>
      <c r="L38" s="296"/>
      <c r="M38" s="296"/>
      <c r="N38" s="269"/>
      <c r="O38" s="296"/>
      <c r="P38" s="296"/>
      <c r="Q38" s="296"/>
      <c r="R38" s="296"/>
      <c r="S38" s="296">
        <f>S20-(S20*$G$2)</f>
        <v>0</v>
      </c>
      <c r="T38" s="296">
        <f t="shared" ref="T38:AY38" si="51">S38-($S$20*$G$2)</f>
        <v>0</v>
      </c>
      <c r="U38" s="296">
        <f t="shared" si="51"/>
        <v>0</v>
      </c>
      <c r="V38" s="296">
        <f t="shared" si="51"/>
        <v>0</v>
      </c>
      <c r="W38" s="296">
        <f t="shared" si="51"/>
        <v>0</v>
      </c>
      <c r="X38" s="296">
        <f t="shared" si="51"/>
        <v>0</v>
      </c>
      <c r="Y38" s="296">
        <f t="shared" si="51"/>
        <v>0</v>
      </c>
      <c r="Z38" s="296">
        <f t="shared" si="51"/>
        <v>0</v>
      </c>
      <c r="AA38" s="296">
        <f t="shared" si="51"/>
        <v>0</v>
      </c>
      <c r="AB38" s="296">
        <f t="shared" si="51"/>
        <v>0</v>
      </c>
      <c r="AC38" s="296">
        <f t="shared" si="51"/>
        <v>0</v>
      </c>
      <c r="AD38" s="296">
        <f t="shared" si="51"/>
        <v>0</v>
      </c>
      <c r="AE38" s="296">
        <f t="shared" si="51"/>
        <v>0</v>
      </c>
      <c r="AF38" s="296">
        <f t="shared" si="51"/>
        <v>0</v>
      </c>
      <c r="AG38" s="296">
        <f t="shared" si="51"/>
        <v>0</v>
      </c>
      <c r="AH38" s="296">
        <f t="shared" si="51"/>
        <v>0</v>
      </c>
      <c r="AI38" s="296">
        <f t="shared" si="51"/>
        <v>0</v>
      </c>
      <c r="AJ38" s="296">
        <f t="shared" si="51"/>
        <v>0</v>
      </c>
      <c r="AK38" s="296">
        <f t="shared" si="51"/>
        <v>0</v>
      </c>
      <c r="AL38" s="296">
        <f t="shared" si="51"/>
        <v>0</v>
      </c>
      <c r="AM38" s="296">
        <f t="shared" si="51"/>
        <v>0</v>
      </c>
      <c r="AN38" s="296">
        <f t="shared" si="51"/>
        <v>0</v>
      </c>
      <c r="AO38" s="296">
        <f t="shared" si="51"/>
        <v>0</v>
      </c>
      <c r="AP38" s="296">
        <f t="shared" si="51"/>
        <v>0</v>
      </c>
      <c r="AQ38" s="296">
        <f t="shared" si="51"/>
        <v>0</v>
      </c>
      <c r="AR38" s="296">
        <f t="shared" si="51"/>
        <v>0</v>
      </c>
      <c r="AS38" s="296">
        <f t="shared" si="51"/>
        <v>0</v>
      </c>
      <c r="AT38" s="296">
        <f t="shared" si="51"/>
        <v>0</v>
      </c>
      <c r="AU38" s="296">
        <f t="shared" si="51"/>
        <v>0</v>
      </c>
      <c r="AV38" s="296">
        <f t="shared" si="51"/>
        <v>0</v>
      </c>
      <c r="AW38" s="296">
        <f t="shared" si="51"/>
        <v>0</v>
      </c>
      <c r="AX38" s="269">
        <f t="shared" si="51"/>
        <v>0</v>
      </c>
      <c r="AY38" s="269">
        <f t="shared" si="51"/>
        <v>0</v>
      </c>
      <c r="AZ38" s="269">
        <f t="shared" ref="AZ38:CE38" si="52">AY38-($S$20*$G$2)</f>
        <v>0</v>
      </c>
      <c r="BA38" s="269">
        <f t="shared" si="52"/>
        <v>0</v>
      </c>
      <c r="BB38" s="269">
        <f t="shared" si="52"/>
        <v>0</v>
      </c>
      <c r="BC38" s="269">
        <f t="shared" si="52"/>
        <v>0</v>
      </c>
      <c r="BD38" s="269">
        <f t="shared" si="52"/>
        <v>0</v>
      </c>
      <c r="BE38" s="269">
        <f t="shared" si="52"/>
        <v>0</v>
      </c>
      <c r="BF38" s="269">
        <f t="shared" si="52"/>
        <v>0</v>
      </c>
      <c r="BG38" s="269">
        <f t="shared" si="52"/>
        <v>0</v>
      </c>
      <c r="BH38" s="269">
        <f t="shared" si="52"/>
        <v>0</v>
      </c>
      <c r="BI38" s="296">
        <f t="shared" si="52"/>
        <v>0</v>
      </c>
      <c r="BJ38" s="296">
        <f t="shared" si="52"/>
        <v>0</v>
      </c>
      <c r="BK38" s="296">
        <f t="shared" si="52"/>
        <v>0</v>
      </c>
      <c r="BL38" s="296">
        <f t="shared" si="52"/>
        <v>0</v>
      </c>
      <c r="BM38" s="296">
        <f t="shared" si="52"/>
        <v>0</v>
      </c>
      <c r="BN38" s="296">
        <f t="shared" si="52"/>
        <v>0</v>
      </c>
      <c r="BO38" s="296">
        <f t="shared" si="52"/>
        <v>0</v>
      </c>
      <c r="BP38" s="296">
        <f t="shared" si="52"/>
        <v>0</v>
      </c>
      <c r="BQ38" s="296">
        <f t="shared" si="52"/>
        <v>0</v>
      </c>
      <c r="BR38" s="296">
        <f t="shared" si="52"/>
        <v>0</v>
      </c>
      <c r="BS38" s="296">
        <f t="shared" si="52"/>
        <v>0</v>
      </c>
      <c r="BT38" s="296">
        <f t="shared" si="52"/>
        <v>0</v>
      </c>
      <c r="BU38" s="296">
        <f t="shared" si="52"/>
        <v>0</v>
      </c>
      <c r="BV38" s="296">
        <f t="shared" si="52"/>
        <v>0</v>
      </c>
      <c r="BW38" s="296">
        <f t="shared" si="52"/>
        <v>0</v>
      </c>
      <c r="BX38" s="296">
        <f t="shared" si="52"/>
        <v>0</v>
      </c>
      <c r="BY38" s="296">
        <f t="shared" si="52"/>
        <v>0</v>
      </c>
      <c r="BZ38" s="296">
        <f t="shared" si="52"/>
        <v>0</v>
      </c>
      <c r="CA38" s="296">
        <f t="shared" si="52"/>
        <v>0</v>
      </c>
      <c r="CB38" s="296">
        <f t="shared" si="52"/>
        <v>0</v>
      </c>
      <c r="CC38" s="296">
        <f t="shared" si="52"/>
        <v>0</v>
      </c>
      <c r="CD38" s="296">
        <f t="shared" si="52"/>
        <v>0</v>
      </c>
      <c r="CE38" s="296">
        <f t="shared" si="52"/>
        <v>0</v>
      </c>
      <c r="CF38" s="296">
        <f t="shared" ref="CF38:CW38" si="53">CE38-($S$20*$G$2)</f>
        <v>0</v>
      </c>
      <c r="CG38" s="296">
        <f t="shared" si="53"/>
        <v>0</v>
      </c>
      <c r="CH38" s="296">
        <f t="shared" si="53"/>
        <v>0</v>
      </c>
      <c r="CI38" s="296">
        <f t="shared" si="53"/>
        <v>0</v>
      </c>
      <c r="CJ38" s="296">
        <f t="shared" si="53"/>
        <v>0</v>
      </c>
      <c r="CK38" s="296">
        <f t="shared" si="53"/>
        <v>0</v>
      </c>
      <c r="CL38" s="296">
        <f t="shared" si="53"/>
        <v>0</v>
      </c>
      <c r="CM38" s="296">
        <f t="shared" si="53"/>
        <v>0</v>
      </c>
      <c r="CN38" s="296">
        <f t="shared" si="53"/>
        <v>0</v>
      </c>
      <c r="CO38" s="296">
        <f t="shared" si="53"/>
        <v>0</v>
      </c>
      <c r="CP38" s="296">
        <f t="shared" si="53"/>
        <v>0</v>
      </c>
      <c r="CQ38" s="296">
        <f t="shared" si="53"/>
        <v>0</v>
      </c>
      <c r="CR38" s="296">
        <f t="shared" si="53"/>
        <v>0</v>
      </c>
      <c r="CS38" s="296">
        <f t="shared" si="53"/>
        <v>0</v>
      </c>
      <c r="CT38" s="296">
        <f t="shared" si="53"/>
        <v>0</v>
      </c>
      <c r="CU38" s="296">
        <f t="shared" si="53"/>
        <v>0</v>
      </c>
      <c r="CV38" s="262">
        <f t="shared" si="53"/>
        <v>0</v>
      </c>
      <c r="CW38" s="262">
        <f t="shared" si="53"/>
        <v>0</v>
      </c>
    </row>
    <row r="39" spans="1:101" x14ac:dyDescent="0.35">
      <c r="A39" s="264" t="s">
        <v>302</v>
      </c>
      <c r="B39" s="269"/>
      <c r="C39" s="296"/>
      <c r="D39" s="296"/>
      <c r="E39" s="296"/>
      <c r="F39" s="296"/>
      <c r="G39" s="296"/>
      <c r="H39" s="296"/>
      <c r="I39" s="296"/>
      <c r="J39" s="296"/>
      <c r="K39" s="296"/>
      <c r="L39" s="296"/>
      <c r="M39" s="296"/>
      <c r="N39" s="296"/>
      <c r="O39" s="296"/>
      <c r="P39" s="296"/>
      <c r="Q39" s="296"/>
      <c r="R39" s="296"/>
      <c r="S39" s="296"/>
      <c r="T39" s="296">
        <f>T20-(T20*$G$2)</f>
        <v>0</v>
      </c>
      <c r="U39" s="296">
        <f t="shared" ref="U39:AZ39" si="54">T39-($T$20*$G$2)</f>
        <v>0</v>
      </c>
      <c r="V39" s="296">
        <f t="shared" si="54"/>
        <v>0</v>
      </c>
      <c r="W39" s="296">
        <f t="shared" si="54"/>
        <v>0</v>
      </c>
      <c r="X39" s="296">
        <f t="shared" si="54"/>
        <v>0</v>
      </c>
      <c r="Y39" s="296">
        <f t="shared" si="54"/>
        <v>0</v>
      </c>
      <c r="Z39" s="296">
        <f t="shared" si="54"/>
        <v>0</v>
      </c>
      <c r="AA39" s="296">
        <f t="shared" si="54"/>
        <v>0</v>
      </c>
      <c r="AB39" s="296">
        <f t="shared" si="54"/>
        <v>0</v>
      </c>
      <c r="AC39" s="296">
        <f t="shared" si="54"/>
        <v>0</v>
      </c>
      <c r="AD39" s="296">
        <f t="shared" si="54"/>
        <v>0</v>
      </c>
      <c r="AE39" s="296">
        <f t="shared" si="54"/>
        <v>0</v>
      </c>
      <c r="AF39" s="296">
        <f t="shared" si="54"/>
        <v>0</v>
      </c>
      <c r="AG39" s="296">
        <f t="shared" si="54"/>
        <v>0</v>
      </c>
      <c r="AH39" s="296">
        <f t="shared" si="54"/>
        <v>0</v>
      </c>
      <c r="AI39" s="296">
        <f t="shared" si="54"/>
        <v>0</v>
      </c>
      <c r="AJ39" s="296">
        <f t="shared" si="54"/>
        <v>0</v>
      </c>
      <c r="AK39" s="296">
        <f t="shared" si="54"/>
        <v>0</v>
      </c>
      <c r="AL39" s="296">
        <f t="shared" si="54"/>
        <v>0</v>
      </c>
      <c r="AM39" s="296">
        <f t="shared" si="54"/>
        <v>0</v>
      </c>
      <c r="AN39" s="296">
        <f t="shared" si="54"/>
        <v>0</v>
      </c>
      <c r="AO39" s="296">
        <f t="shared" si="54"/>
        <v>0</v>
      </c>
      <c r="AP39" s="296">
        <f t="shared" si="54"/>
        <v>0</v>
      </c>
      <c r="AQ39" s="296">
        <f t="shared" si="54"/>
        <v>0</v>
      </c>
      <c r="AR39" s="296">
        <f t="shared" si="54"/>
        <v>0</v>
      </c>
      <c r="AS39" s="296">
        <f t="shared" si="54"/>
        <v>0</v>
      </c>
      <c r="AT39" s="296">
        <f t="shared" si="54"/>
        <v>0</v>
      </c>
      <c r="AU39" s="296">
        <f t="shared" si="54"/>
        <v>0</v>
      </c>
      <c r="AV39" s="296">
        <f t="shared" si="54"/>
        <v>0</v>
      </c>
      <c r="AW39" s="296">
        <f t="shared" si="54"/>
        <v>0</v>
      </c>
      <c r="AX39" s="269">
        <f t="shared" si="54"/>
        <v>0</v>
      </c>
      <c r="AY39" s="269">
        <f t="shared" si="54"/>
        <v>0</v>
      </c>
      <c r="AZ39" s="269">
        <f t="shared" si="54"/>
        <v>0</v>
      </c>
      <c r="BA39" s="269">
        <f t="shared" ref="BA39:CF39" si="55">AZ39-($T$20*$G$2)</f>
        <v>0</v>
      </c>
      <c r="BB39" s="269">
        <f t="shared" si="55"/>
        <v>0</v>
      </c>
      <c r="BC39" s="269">
        <f t="shared" si="55"/>
        <v>0</v>
      </c>
      <c r="BD39" s="269">
        <f t="shared" si="55"/>
        <v>0</v>
      </c>
      <c r="BE39" s="269">
        <f t="shared" si="55"/>
        <v>0</v>
      </c>
      <c r="BF39" s="269">
        <f t="shared" si="55"/>
        <v>0</v>
      </c>
      <c r="BG39" s="269">
        <f t="shared" si="55"/>
        <v>0</v>
      </c>
      <c r="BH39" s="269">
        <f t="shared" si="55"/>
        <v>0</v>
      </c>
      <c r="BI39" s="296">
        <f t="shared" si="55"/>
        <v>0</v>
      </c>
      <c r="BJ39" s="296">
        <f t="shared" si="55"/>
        <v>0</v>
      </c>
      <c r="BK39" s="296">
        <f t="shared" si="55"/>
        <v>0</v>
      </c>
      <c r="BL39" s="296">
        <f t="shared" si="55"/>
        <v>0</v>
      </c>
      <c r="BM39" s="296">
        <f t="shared" si="55"/>
        <v>0</v>
      </c>
      <c r="BN39" s="296">
        <f t="shared" si="55"/>
        <v>0</v>
      </c>
      <c r="BO39" s="296">
        <f t="shared" si="55"/>
        <v>0</v>
      </c>
      <c r="BP39" s="296">
        <f t="shared" si="55"/>
        <v>0</v>
      </c>
      <c r="BQ39" s="296">
        <f t="shared" si="55"/>
        <v>0</v>
      </c>
      <c r="BR39" s="296">
        <f t="shared" si="55"/>
        <v>0</v>
      </c>
      <c r="BS39" s="296">
        <f t="shared" si="55"/>
        <v>0</v>
      </c>
      <c r="BT39" s="296">
        <f t="shared" si="55"/>
        <v>0</v>
      </c>
      <c r="BU39" s="296">
        <f t="shared" si="55"/>
        <v>0</v>
      </c>
      <c r="BV39" s="296">
        <f t="shared" si="55"/>
        <v>0</v>
      </c>
      <c r="BW39" s="296">
        <f t="shared" si="55"/>
        <v>0</v>
      </c>
      <c r="BX39" s="296">
        <f t="shared" si="55"/>
        <v>0</v>
      </c>
      <c r="BY39" s="296">
        <f t="shared" si="55"/>
        <v>0</v>
      </c>
      <c r="BZ39" s="296">
        <f t="shared" si="55"/>
        <v>0</v>
      </c>
      <c r="CA39" s="296">
        <f t="shared" si="55"/>
        <v>0</v>
      </c>
      <c r="CB39" s="296">
        <f t="shared" si="55"/>
        <v>0</v>
      </c>
      <c r="CC39" s="296">
        <f t="shared" si="55"/>
        <v>0</v>
      </c>
      <c r="CD39" s="296">
        <f t="shared" si="55"/>
        <v>0</v>
      </c>
      <c r="CE39" s="296">
        <f t="shared" si="55"/>
        <v>0</v>
      </c>
      <c r="CF39" s="296">
        <f t="shared" si="55"/>
        <v>0</v>
      </c>
      <c r="CG39" s="296">
        <f t="shared" ref="CG39:CW39" si="56">CF39-($T$20*$G$2)</f>
        <v>0</v>
      </c>
      <c r="CH39" s="296">
        <f t="shared" si="56"/>
        <v>0</v>
      </c>
      <c r="CI39" s="296">
        <f t="shared" si="56"/>
        <v>0</v>
      </c>
      <c r="CJ39" s="296">
        <f t="shared" si="56"/>
        <v>0</v>
      </c>
      <c r="CK39" s="296">
        <f t="shared" si="56"/>
        <v>0</v>
      </c>
      <c r="CL39" s="296">
        <f t="shared" si="56"/>
        <v>0</v>
      </c>
      <c r="CM39" s="296">
        <f t="shared" si="56"/>
        <v>0</v>
      </c>
      <c r="CN39" s="296">
        <f t="shared" si="56"/>
        <v>0</v>
      </c>
      <c r="CO39" s="296">
        <f t="shared" si="56"/>
        <v>0</v>
      </c>
      <c r="CP39" s="296">
        <f t="shared" si="56"/>
        <v>0</v>
      </c>
      <c r="CQ39" s="296">
        <f t="shared" si="56"/>
        <v>0</v>
      </c>
      <c r="CR39" s="296">
        <f t="shared" si="56"/>
        <v>0</v>
      </c>
      <c r="CS39" s="296">
        <f t="shared" si="56"/>
        <v>0</v>
      </c>
      <c r="CT39" s="296">
        <f t="shared" si="56"/>
        <v>0</v>
      </c>
      <c r="CU39" s="296">
        <f t="shared" si="56"/>
        <v>0</v>
      </c>
      <c r="CV39" s="262">
        <f t="shared" si="56"/>
        <v>0</v>
      </c>
      <c r="CW39" s="262">
        <f t="shared" si="56"/>
        <v>0</v>
      </c>
    </row>
    <row r="40" spans="1:101" x14ac:dyDescent="0.35">
      <c r="A40" s="264" t="s">
        <v>303</v>
      </c>
      <c r="B40" s="269"/>
      <c r="C40" s="296"/>
      <c r="D40" s="296"/>
      <c r="E40" s="296"/>
      <c r="F40" s="296"/>
      <c r="G40" s="296"/>
      <c r="H40" s="296"/>
      <c r="I40" s="296"/>
      <c r="J40" s="296"/>
      <c r="K40" s="296"/>
      <c r="L40" s="296"/>
      <c r="M40" s="296"/>
      <c r="N40" s="296"/>
      <c r="O40" s="296"/>
      <c r="P40" s="296"/>
      <c r="Q40" s="296"/>
      <c r="R40" s="296"/>
      <c r="S40" s="296"/>
      <c r="T40" s="269"/>
      <c r="U40" s="296">
        <f>U20-(U20*$G$2)</f>
        <v>0</v>
      </c>
      <c r="V40" s="296">
        <f t="shared" ref="V40:BA40" si="57">U40-($U$20*$G$2)</f>
        <v>0</v>
      </c>
      <c r="W40" s="296">
        <f t="shared" si="57"/>
        <v>0</v>
      </c>
      <c r="X40" s="296">
        <f t="shared" si="57"/>
        <v>0</v>
      </c>
      <c r="Y40" s="296">
        <f t="shared" si="57"/>
        <v>0</v>
      </c>
      <c r="Z40" s="296">
        <f t="shared" si="57"/>
        <v>0</v>
      </c>
      <c r="AA40" s="296">
        <f t="shared" si="57"/>
        <v>0</v>
      </c>
      <c r="AB40" s="296">
        <f t="shared" si="57"/>
        <v>0</v>
      </c>
      <c r="AC40" s="296">
        <f t="shared" si="57"/>
        <v>0</v>
      </c>
      <c r="AD40" s="296">
        <f t="shared" si="57"/>
        <v>0</v>
      </c>
      <c r="AE40" s="296">
        <f t="shared" si="57"/>
        <v>0</v>
      </c>
      <c r="AF40" s="296">
        <f t="shared" si="57"/>
        <v>0</v>
      </c>
      <c r="AG40" s="296">
        <f t="shared" si="57"/>
        <v>0</v>
      </c>
      <c r="AH40" s="296">
        <f t="shared" si="57"/>
        <v>0</v>
      </c>
      <c r="AI40" s="296">
        <f t="shared" si="57"/>
        <v>0</v>
      </c>
      <c r="AJ40" s="296">
        <f t="shared" si="57"/>
        <v>0</v>
      </c>
      <c r="AK40" s="296">
        <f t="shared" si="57"/>
        <v>0</v>
      </c>
      <c r="AL40" s="296">
        <f t="shared" si="57"/>
        <v>0</v>
      </c>
      <c r="AM40" s="296">
        <f t="shared" si="57"/>
        <v>0</v>
      </c>
      <c r="AN40" s="296">
        <f t="shared" si="57"/>
        <v>0</v>
      </c>
      <c r="AO40" s="296">
        <f t="shared" si="57"/>
        <v>0</v>
      </c>
      <c r="AP40" s="296">
        <f t="shared" si="57"/>
        <v>0</v>
      </c>
      <c r="AQ40" s="296">
        <f t="shared" si="57"/>
        <v>0</v>
      </c>
      <c r="AR40" s="296">
        <f t="shared" si="57"/>
        <v>0</v>
      </c>
      <c r="AS40" s="296">
        <f t="shared" si="57"/>
        <v>0</v>
      </c>
      <c r="AT40" s="296">
        <f t="shared" si="57"/>
        <v>0</v>
      </c>
      <c r="AU40" s="296">
        <f t="shared" si="57"/>
        <v>0</v>
      </c>
      <c r="AV40" s="296">
        <f t="shared" si="57"/>
        <v>0</v>
      </c>
      <c r="AW40" s="296">
        <f t="shared" si="57"/>
        <v>0</v>
      </c>
      <c r="AX40" s="269">
        <f t="shared" si="57"/>
        <v>0</v>
      </c>
      <c r="AY40" s="269">
        <f t="shared" si="57"/>
        <v>0</v>
      </c>
      <c r="AZ40" s="269">
        <f t="shared" si="57"/>
        <v>0</v>
      </c>
      <c r="BA40" s="269">
        <f t="shared" si="57"/>
        <v>0</v>
      </c>
      <c r="BB40" s="269">
        <f t="shared" ref="BB40:CG40" si="58">BA40-($U$20*$G$2)</f>
        <v>0</v>
      </c>
      <c r="BC40" s="269">
        <f t="shared" si="58"/>
        <v>0</v>
      </c>
      <c r="BD40" s="269">
        <f t="shared" si="58"/>
        <v>0</v>
      </c>
      <c r="BE40" s="269">
        <f t="shared" si="58"/>
        <v>0</v>
      </c>
      <c r="BF40" s="269">
        <f t="shared" si="58"/>
        <v>0</v>
      </c>
      <c r="BG40" s="269">
        <f t="shared" si="58"/>
        <v>0</v>
      </c>
      <c r="BH40" s="269">
        <f t="shared" si="58"/>
        <v>0</v>
      </c>
      <c r="BI40" s="296">
        <f t="shared" si="58"/>
        <v>0</v>
      </c>
      <c r="BJ40" s="296">
        <f t="shared" si="58"/>
        <v>0</v>
      </c>
      <c r="BK40" s="296">
        <f t="shared" si="58"/>
        <v>0</v>
      </c>
      <c r="BL40" s="296">
        <f t="shared" si="58"/>
        <v>0</v>
      </c>
      <c r="BM40" s="296">
        <f t="shared" si="58"/>
        <v>0</v>
      </c>
      <c r="BN40" s="296">
        <f t="shared" si="58"/>
        <v>0</v>
      </c>
      <c r="BO40" s="296">
        <f t="shared" si="58"/>
        <v>0</v>
      </c>
      <c r="BP40" s="296">
        <f t="shared" si="58"/>
        <v>0</v>
      </c>
      <c r="BQ40" s="296">
        <f t="shared" si="58"/>
        <v>0</v>
      </c>
      <c r="BR40" s="296">
        <f t="shared" si="58"/>
        <v>0</v>
      </c>
      <c r="BS40" s="296">
        <f t="shared" si="58"/>
        <v>0</v>
      </c>
      <c r="BT40" s="296">
        <f t="shared" si="58"/>
        <v>0</v>
      </c>
      <c r="BU40" s="296">
        <f t="shared" si="58"/>
        <v>0</v>
      </c>
      <c r="BV40" s="296">
        <f t="shared" si="58"/>
        <v>0</v>
      </c>
      <c r="BW40" s="296">
        <f t="shared" si="58"/>
        <v>0</v>
      </c>
      <c r="BX40" s="296">
        <f t="shared" si="58"/>
        <v>0</v>
      </c>
      <c r="BY40" s="296">
        <f t="shared" si="58"/>
        <v>0</v>
      </c>
      <c r="BZ40" s="296">
        <f t="shared" si="58"/>
        <v>0</v>
      </c>
      <c r="CA40" s="296">
        <f t="shared" si="58"/>
        <v>0</v>
      </c>
      <c r="CB40" s="296">
        <f t="shared" si="58"/>
        <v>0</v>
      </c>
      <c r="CC40" s="296">
        <f t="shared" si="58"/>
        <v>0</v>
      </c>
      <c r="CD40" s="296">
        <f t="shared" si="58"/>
        <v>0</v>
      </c>
      <c r="CE40" s="296">
        <f t="shared" si="58"/>
        <v>0</v>
      </c>
      <c r="CF40" s="296">
        <f t="shared" si="58"/>
        <v>0</v>
      </c>
      <c r="CG40" s="296">
        <f t="shared" si="58"/>
        <v>0</v>
      </c>
      <c r="CH40" s="296">
        <f t="shared" ref="CH40:CW40" si="59">CG40-($U$20*$G$2)</f>
        <v>0</v>
      </c>
      <c r="CI40" s="296">
        <f t="shared" si="59"/>
        <v>0</v>
      </c>
      <c r="CJ40" s="296">
        <f t="shared" si="59"/>
        <v>0</v>
      </c>
      <c r="CK40" s="296">
        <f t="shared" si="59"/>
        <v>0</v>
      </c>
      <c r="CL40" s="296">
        <f t="shared" si="59"/>
        <v>0</v>
      </c>
      <c r="CM40" s="296">
        <f t="shared" si="59"/>
        <v>0</v>
      </c>
      <c r="CN40" s="296">
        <f t="shared" si="59"/>
        <v>0</v>
      </c>
      <c r="CO40" s="296">
        <f t="shared" si="59"/>
        <v>0</v>
      </c>
      <c r="CP40" s="296">
        <f t="shared" si="59"/>
        <v>0</v>
      </c>
      <c r="CQ40" s="296">
        <f t="shared" si="59"/>
        <v>0</v>
      </c>
      <c r="CR40" s="296">
        <f t="shared" si="59"/>
        <v>0</v>
      </c>
      <c r="CS40" s="296">
        <f t="shared" si="59"/>
        <v>0</v>
      </c>
      <c r="CT40" s="296">
        <f t="shared" si="59"/>
        <v>0</v>
      </c>
      <c r="CU40" s="296">
        <f t="shared" si="59"/>
        <v>0</v>
      </c>
      <c r="CV40" s="262">
        <f t="shared" si="59"/>
        <v>0</v>
      </c>
      <c r="CW40" s="262">
        <f t="shared" si="59"/>
        <v>0</v>
      </c>
    </row>
    <row r="41" spans="1:101" x14ac:dyDescent="0.35">
      <c r="A41" s="264" t="s">
        <v>304</v>
      </c>
      <c r="B41" s="269"/>
      <c r="C41" s="296"/>
      <c r="D41" s="296"/>
      <c r="E41" s="296"/>
      <c r="F41" s="296"/>
      <c r="G41" s="296"/>
      <c r="H41" s="296"/>
      <c r="I41" s="296"/>
      <c r="J41" s="296"/>
      <c r="K41" s="296"/>
      <c r="L41" s="296"/>
      <c r="M41" s="296"/>
      <c r="N41" s="296"/>
      <c r="O41" s="296"/>
      <c r="P41" s="296"/>
      <c r="Q41" s="296"/>
      <c r="R41" s="296"/>
      <c r="S41" s="296"/>
      <c r="T41" s="269"/>
      <c r="U41" s="296"/>
      <c r="V41" s="296">
        <f>V20-(V20*$G$2)</f>
        <v>0</v>
      </c>
      <c r="W41" s="296">
        <f t="shared" ref="W41:BB41" si="60">V41-($V$20*$G$2)</f>
        <v>0</v>
      </c>
      <c r="X41" s="296">
        <f t="shared" si="60"/>
        <v>0</v>
      </c>
      <c r="Y41" s="296">
        <f t="shared" si="60"/>
        <v>0</v>
      </c>
      <c r="Z41" s="296">
        <f t="shared" si="60"/>
        <v>0</v>
      </c>
      <c r="AA41" s="296">
        <f t="shared" si="60"/>
        <v>0</v>
      </c>
      <c r="AB41" s="296">
        <f t="shared" si="60"/>
        <v>0</v>
      </c>
      <c r="AC41" s="296">
        <f t="shared" si="60"/>
        <v>0</v>
      </c>
      <c r="AD41" s="296">
        <f t="shared" si="60"/>
        <v>0</v>
      </c>
      <c r="AE41" s="296">
        <f t="shared" si="60"/>
        <v>0</v>
      </c>
      <c r="AF41" s="296">
        <f t="shared" si="60"/>
        <v>0</v>
      </c>
      <c r="AG41" s="296">
        <f t="shared" si="60"/>
        <v>0</v>
      </c>
      <c r="AH41" s="296">
        <f t="shared" si="60"/>
        <v>0</v>
      </c>
      <c r="AI41" s="296">
        <f t="shared" si="60"/>
        <v>0</v>
      </c>
      <c r="AJ41" s="296">
        <f t="shared" si="60"/>
        <v>0</v>
      </c>
      <c r="AK41" s="296">
        <f t="shared" si="60"/>
        <v>0</v>
      </c>
      <c r="AL41" s="296">
        <f t="shared" si="60"/>
        <v>0</v>
      </c>
      <c r="AM41" s="296">
        <f t="shared" si="60"/>
        <v>0</v>
      </c>
      <c r="AN41" s="296">
        <f t="shared" si="60"/>
        <v>0</v>
      </c>
      <c r="AO41" s="296">
        <f t="shared" si="60"/>
        <v>0</v>
      </c>
      <c r="AP41" s="296">
        <f t="shared" si="60"/>
        <v>0</v>
      </c>
      <c r="AQ41" s="296">
        <f t="shared" si="60"/>
        <v>0</v>
      </c>
      <c r="AR41" s="296">
        <f t="shared" si="60"/>
        <v>0</v>
      </c>
      <c r="AS41" s="296">
        <f t="shared" si="60"/>
        <v>0</v>
      </c>
      <c r="AT41" s="296">
        <f t="shared" si="60"/>
        <v>0</v>
      </c>
      <c r="AU41" s="296">
        <f t="shared" si="60"/>
        <v>0</v>
      </c>
      <c r="AV41" s="296">
        <f t="shared" si="60"/>
        <v>0</v>
      </c>
      <c r="AW41" s="296">
        <f t="shared" si="60"/>
        <v>0</v>
      </c>
      <c r="AX41" s="269">
        <f t="shared" si="60"/>
        <v>0</v>
      </c>
      <c r="AY41" s="269">
        <f t="shared" si="60"/>
        <v>0</v>
      </c>
      <c r="AZ41" s="269">
        <f t="shared" si="60"/>
        <v>0</v>
      </c>
      <c r="BA41" s="269">
        <f t="shared" si="60"/>
        <v>0</v>
      </c>
      <c r="BB41" s="269">
        <f t="shared" si="60"/>
        <v>0</v>
      </c>
      <c r="BC41" s="269">
        <f t="shared" ref="BC41:CH41" si="61">BB41-($V$20*$G$2)</f>
        <v>0</v>
      </c>
      <c r="BD41" s="269">
        <f t="shared" si="61"/>
        <v>0</v>
      </c>
      <c r="BE41" s="269">
        <f t="shared" si="61"/>
        <v>0</v>
      </c>
      <c r="BF41" s="269">
        <f t="shared" si="61"/>
        <v>0</v>
      </c>
      <c r="BG41" s="269">
        <f t="shared" si="61"/>
        <v>0</v>
      </c>
      <c r="BH41" s="269">
        <f t="shared" si="61"/>
        <v>0</v>
      </c>
      <c r="BI41" s="296">
        <f t="shared" si="61"/>
        <v>0</v>
      </c>
      <c r="BJ41" s="296">
        <f t="shared" si="61"/>
        <v>0</v>
      </c>
      <c r="BK41" s="296">
        <f t="shared" si="61"/>
        <v>0</v>
      </c>
      <c r="BL41" s="296">
        <f t="shared" si="61"/>
        <v>0</v>
      </c>
      <c r="BM41" s="296">
        <f t="shared" si="61"/>
        <v>0</v>
      </c>
      <c r="BN41" s="296">
        <f t="shared" si="61"/>
        <v>0</v>
      </c>
      <c r="BO41" s="296">
        <f t="shared" si="61"/>
        <v>0</v>
      </c>
      <c r="BP41" s="296">
        <f t="shared" si="61"/>
        <v>0</v>
      </c>
      <c r="BQ41" s="296">
        <f t="shared" si="61"/>
        <v>0</v>
      </c>
      <c r="BR41" s="296">
        <f t="shared" si="61"/>
        <v>0</v>
      </c>
      <c r="BS41" s="296">
        <f t="shared" si="61"/>
        <v>0</v>
      </c>
      <c r="BT41" s="296">
        <f t="shared" si="61"/>
        <v>0</v>
      </c>
      <c r="BU41" s="296">
        <f t="shared" si="61"/>
        <v>0</v>
      </c>
      <c r="BV41" s="296">
        <f t="shared" si="61"/>
        <v>0</v>
      </c>
      <c r="BW41" s="296">
        <f t="shared" si="61"/>
        <v>0</v>
      </c>
      <c r="BX41" s="296">
        <f t="shared" si="61"/>
        <v>0</v>
      </c>
      <c r="BY41" s="296">
        <f t="shared" si="61"/>
        <v>0</v>
      </c>
      <c r="BZ41" s="296">
        <f t="shared" si="61"/>
        <v>0</v>
      </c>
      <c r="CA41" s="296">
        <f t="shared" si="61"/>
        <v>0</v>
      </c>
      <c r="CB41" s="296">
        <f t="shared" si="61"/>
        <v>0</v>
      </c>
      <c r="CC41" s="296">
        <f t="shared" si="61"/>
        <v>0</v>
      </c>
      <c r="CD41" s="296">
        <f t="shared" si="61"/>
        <v>0</v>
      </c>
      <c r="CE41" s="296">
        <f t="shared" si="61"/>
        <v>0</v>
      </c>
      <c r="CF41" s="296">
        <f t="shared" si="61"/>
        <v>0</v>
      </c>
      <c r="CG41" s="296">
        <f t="shared" si="61"/>
        <v>0</v>
      </c>
      <c r="CH41" s="296">
        <f t="shared" si="61"/>
        <v>0</v>
      </c>
      <c r="CI41" s="296">
        <f t="shared" ref="CI41:CW41" si="62">CH41-($V$20*$G$2)</f>
        <v>0</v>
      </c>
      <c r="CJ41" s="296">
        <f t="shared" si="62"/>
        <v>0</v>
      </c>
      <c r="CK41" s="296">
        <f t="shared" si="62"/>
        <v>0</v>
      </c>
      <c r="CL41" s="296">
        <f t="shared" si="62"/>
        <v>0</v>
      </c>
      <c r="CM41" s="296">
        <f t="shared" si="62"/>
        <v>0</v>
      </c>
      <c r="CN41" s="296">
        <f t="shared" si="62"/>
        <v>0</v>
      </c>
      <c r="CO41" s="296">
        <f t="shared" si="62"/>
        <v>0</v>
      </c>
      <c r="CP41" s="296">
        <f t="shared" si="62"/>
        <v>0</v>
      </c>
      <c r="CQ41" s="296">
        <f t="shared" si="62"/>
        <v>0</v>
      </c>
      <c r="CR41" s="296">
        <f t="shared" si="62"/>
        <v>0</v>
      </c>
      <c r="CS41" s="296">
        <f t="shared" si="62"/>
        <v>0</v>
      </c>
      <c r="CT41" s="296">
        <f t="shared" si="62"/>
        <v>0</v>
      </c>
      <c r="CU41" s="296">
        <f t="shared" si="62"/>
        <v>0</v>
      </c>
      <c r="CV41" s="262">
        <f t="shared" si="62"/>
        <v>0</v>
      </c>
      <c r="CW41" s="262">
        <f t="shared" si="62"/>
        <v>0</v>
      </c>
    </row>
    <row r="42" spans="1:101" x14ac:dyDescent="0.35">
      <c r="A42" s="264" t="s">
        <v>305</v>
      </c>
      <c r="B42" s="269"/>
      <c r="C42" s="296"/>
      <c r="D42" s="296"/>
      <c r="E42" s="296"/>
      <c r="F42" s="296"/>
      <c r="G42" s="296"/>
      <c r="H42" s="296"/>
      <c r="I42" s="296"/>
      <c r="J42" s="296"/>
      <c r="K42" s="296"/>
      <c r="L42" s="296"/>
      <c r="M42" s="296"/>
      <c r="N42" s="296"/>
      <c r="O42" s="296"/>
      <c r="P42" s="296"/>
      <c r="Q42" s="296"/>
      <c r="R42" s="296"/>
      <c r="S42" s="296"/>
      <c r="T42" s="269"/>
      <c r="U42" s="296"/>
      <c r="V42" s="296"/>
      <c r="W42" s="296">
        <f>W20-(W20*$G$2)</f>
        <v>0</v>
      </c>
      <c r="X42" s="296">
        <f t="shared" ref="X42:BC42" si="63">W42-($W$20*$G$2)</f>
        <v>0</v>
      </c>
      <c r="Y42" s="296">
        <f t="shared" si="63"/>
        <v>0</v>
      </c>
      <c r="Z42" s="296">
        <f t="shared" si="63"/>
        <v>0</v>
      </c>
      <c r="AA42" s="296">
        <f t="shared" si="63"/>
        <v>0</v>
      </c>
      <c r="AB42" s="296">
        <f t="shared" si="63"/>
        <v>0</v>
      </c>
      <c r="AC42" s="296">
        <f t="shared" si="63"/>
        <v>0</v>
      </c>
      <c r="AD42" s="296">
        <f t="shared" si="63"/>
        <v>0</v>
      </c>
      <c r="AE42" s="296">
        <f t="shared" si="63"/>
        <v>0</v>
      </c>
      <c r="AF42" s="296">
        <f t="shared" si="63"/>
        <v>0</v>
      </c>
      <c r="AG42" s="296">
        <f t="shared" si="63"/>
        <v>0</v>
      </c>
      <c r="AH42" s="296">
        <f t="shared" si="63"/>
        <v>0</v>
      </c>
      <c r="AI42" s="296">
        <f t="shared" si="63"/>
        <v>0</v>
      </c>
      <c r="AJ42" s="296">
        <f t="shared" si="63"/>
        <v>0</v>
      </c>
      <c r="AK42" s="296">
        <f t="shared" si="63"/>
        <v>0</v>
      </c>
      <c r="AL42" s="296">
        <f t="shared" si="63"/>
        <v>0</v>
      </c>
      <c r="AM42" s="296">
        <f t="shared" si="63"/>
        <v>0</v>
      </c>
      <c r="AN42" s="296">
        <f t="shared" si="63"/>
        <v>0</v>
      </c>
      <c r="AO42" s="296">
        <f t="shared" si="63"/>
        <v>0</v>
      </c>
      <c r="AP42" s="296">
        <f t="shared" si="63"/>
        <v>0</v>
      </c>
      <c r="AQ42" s="296">
        <f t="shared" si="63"/>
        <v>0</v>
      </c>
      <c r="AR42" s="296">
        <f t="shared" si="63"/>
        <v>0</v>
      </c>
      <c r="AS42" s="296">
        <f t="shared" si="63"/>
        <v>0</v>
      </c>
      <c r="AT42" s="296">
        <f t="shared" si="63"/>
        <v>0</v>
      </c>
      <c r="AU42" s="296">
        <f t="shared" si="63"/>
        <v>0</v>
      </c>
      <c r="AV42" s="296">
        <f t="shared" si="63"/>
        <v>0</v>
      </c>
      <c r="AW42" s="296">
        <f t="shared" si="63"/>
        <v>0</v>
      </c>
      <c r="AX42" s="269">
        <f t="shared" si="63"/>
        <v>0</v>
      </c>
      <c r="AY42" s="269">
        <f t="shared" si="63"/>
        <v>0</v>
      </c>
      <c r="AZ42" s="269">
        <f t="shared" si="63"/>
        <v>0</v>
      </c>
      <c r="BA42" s="269">
        <f t="shared" si="63"/>
        <v>0</v>
      </c>
      <c r="BB42" s="269">
        <f t="shared" si="63"/>
        <v>0</v>
      </c>
      <c r="BC42" s="269">
        <f t="shared" si="63"/>
        <v>0</v>
      </c>
      <c r="BD42" s="269">
        <f t="shared" ref="BD42:CI42" si="64">BC42-($W$20*$G$2)</f>
        <v>0</v>
      </c>
      <c r="BE42" s="269">
        <f t="shared" si="64"/>
        <v>0</v>
      </c>
      <c r="BF42" s="269">
        <f t="shared" si="64"/>
        <v>0</v>
      </c>
      <c r="BG42" s="269">
        <f t="shared" si="64"/>
        <v>0</v>
      </c>
      <c r="BH42" s="269">
        <f t="shared" si="64"/>
        <v>0</v>
      </c>
      <c r="BI42" s="296">
        <f t="shared" si="64"/>
        <v>0</v>
      </c>
      <c r="BJ42" s="296">
        <f t="shared" si="64"/>
        <v>0</v>
      </c>
      <c r="BK42" s="296">
        <f t="shared" si="64"/>
        <v>0</v>
      </c>
      <c r="BL42" s="296">
        <f t="shared" si="64"/>
        <v>0</v>
      </c>
      <c r="BM42" s="296">
        <f t="shared" si="64"/>
        <v>0</v>
      </c>
      <c r="BN42" s="296">
        <f t="shared" si="64"/>
        <v>0</v>
      </c>
      <c r="BO42" s="296">
        <f t="shared" si="64"/>
        <v>0</v>
      </c>
      <c r="BP42" s="296">
        <f t="shared" si="64"/>
        <v>0</v>
      </c>
      <c r="BQ42" s="296">
        <f t="shared" si="64"/>
        <v>0</v>
      </c>
      <c r="BR42" s="296">
        <f t="shared" si="64"/>
        <v>0</v>
      </c>
      <c r="BS42" s="296">
        <f t="shared" si="64"/>
        <v>0</v>
      </c>
      <c r="BT42" s="296">
        <f t="shared" si="64"/>
        <v>0</v>
      </c>
      <c r="BU42" s="296">
        <f t="shared" si="64"/>
        <v>0</v>
      </c>
      <c r="BV42" s="296">
        <f t="shared" si="64"/>
        <v>0</v>
      </c>
      <c r="BW42" s="296">
        <f t="shared" si="64"/>
        <v>0</v>
      </c>
      <c r="BX42" s="296">
        <f t="shared" si="64"/>
        <v>0</v>
      </c>
      <c r="BY42" s="296">
        <f t="shared" si="64"/>
        <v>0</v>
      </c>
      <c r="BZ42" s="296">
        <f t="shared" si="64"/>
        <v>0</v>
      </c>
      <c r="CA42" s="296">
        <f t="shared" si="64"/>
        <v>0</v>
      </c>
      <c r="CB42" s="296">
        <f t="shared" si="64"/>
        <v>0</v>
      </c>
      <c r="CC42" s="296">
        <f t="shared" si="64"/>
        <v>0</v>
      </c>
      <c r="CD42" s="296">
        <f t="shared" si="64"/>
        <v>0</v>
      </c>
      <c r="CE42" s="296">
        <f t="shared" si="64"/>
        <v>0</v>
      </c>
      <c r="CF42" s="296">
        <f t="shared" si="64"/>
        <v>0</v>
      </c>
      <c r="CG42" s="296">
        <f t="shared" si="64"/>
        <v>0</v>
      </c>
      <c r="CH42" s="296">
        <f t="shared" si="64"/>
        <v>0</v>
      </c>
      <c r="CI42" s="296">
        <f t="shared" si="64"/>
        <v>0</v>
      </c>
      <c r="CJ42" s="296">
        <f t="shared" ref="CJ42:CW42" si="65">CI42-($W$20*$G$2)</f>
        <v>0</v>
      </c>
      <c r="CK42" s="296">
        <f t="shared" si="65"/>
        <v>0</v>
      </c>
      <c r="CL42" s="296">
        <f t="shared" si="65"/>
        <v>0</v>
      </c>
      <c r="CM42" s="296">
        <f t="shared" si="65"/>
        <v>0</v>
      </c>
      <c r="CN42" s="296">
        <f t="shared" si="65"/>
        <v>0</v>
      </c>
      <c r="CO42" s="296">
        <f t="shared" si="65"/>
        <v>0</v>
      </c>
      <c r="CP42" s="296">
        <f t="shared" si="65"/>
        <v>0</v>
      </c>
      <c r="CQ42" s="296">
        <f t="shared" si="65"/>
        <v>0</v>
      </c>
      <c r="CR42" s="296">
        <f t="shared" si="65"/>
        <v>0</v>
      </c>
      <c r="CS42" s="296">
        <f t="shared" si="65"/>
        <v>0</v>
      </c>
      <c r="CT42" s="296">
        <f t="shared" si="65"/>
        <v>0</v>
      </c>
      <c r="CU42" s="296">
        <f t="shared" si="65"/>
        <v>0</v>
      </c>
      <c r="CV42" s="262">
        <f t="shared" si="65"/>
        <v>0</v>
      </c>
      <c r="CW42" s="262">
        <f t="shared" si="65"/>
        <v>0</v>
      </c>
    </row>
    <row r="43" spans="1:101" x14ac:dyDescent="0.35">
      <c r="A43" s="264" t="s">
        <v>306</v>
      </c>
      <c r="B43" s="269"/>
      <c r="C43" s="296"/>
      <c r="D43" s="296"/>
      <c r="E43" s="296"/>
      <c r="F43" s="296"/>
      <c r="G43" s="296"/>
      <c r="H43" s="296"/>
      <c r="I43" s="296"/>
      <c r="J43" s="296"/>
      <c r="K43" s="296"/>
      <c r="L43" s="296"/>
      <c r="M43" s="296"/>
      <c r="N43" s="296"/>
      <c r="O43" s="296"/>
      <c r="P43" s="296"/>
      <c r="Q43" s="296"/>
      <c r="R43" s="296"/>
      <c r="S43" s="296"/>
      <c r="T43" s="269"/>
      <c r="U43" s="296"/>
      <c r="V43" s="296"/>
      <c r="W43" s="296"/>
      <c r="X43" s="296">
        <f>X20-(X20*$G$2)</f>
        <v>0</v>
      </c>
      <c r="Y43" s="296">
        <f t="shared" ref="Y43:BD43" si="66">X43-($X$20*$G$2)</f>
        <v>0</v>
      </c>
      <c r="Z43" s="296">
        <f t="shared" si="66"/>
        <v>0</v>
      </c>
      <c r="AA43" s="296">
        <f t="shared" si="66"/>
        <v>0</v>
      </c>
      <c r="AB43" s="296">
        <f t="shared" si="66"/>
        <v>0</v>
      </c>
      <c r="AC43" s="296">
        <f t="shared" si="66"/>
        <v>0</v>
      </c>
      <c r="AD43" s="296">
        <f t="shared" si="66"/>
        <v>0</v>
      </c>
      <c r="AE43" s="296">
        <f t="shared" si="66"/>
        <v>0</v>
      </c>
      <c r="AF43" s="296">
        <f t="shared" si="66"/>
        <v>0</v>
      </c>
      <c r="AG43" s="296">
        <f t="shared" si="66"/>
        <v>0</v>
      </c>
      <c r="AH43" s="296">
        <f t="shared" si="66"/>
        <v>0</v>
      </c>
      <c r="AI43" s="296">
        <f t="shared" si="66"/>
        <v>0</v>
      </c>
      <c r="AJ43" s="296">
        <f t="shared" si="66"/>
        <v>0</v>
      </c>
      <c r="AK43" s="296">
        <f t="shared" si="66"/>
        <v>0</v>
      </c>
      <c r="AL43" s="296">
        <f t="shared" si="66"/>
        <v>0</v>
      </c>
      <c r="AM43" s="296">
        <f t="shared" si="66"/>
        <v>0</v>
      </c>
      <c r="AN43" s="296">
        <f t="shared" si="66"/>
        <v>0</v>
      </c>
      <c r="AO43" s="296">
        <f t="shared" si="66"/>
        <v>0</v>
      </c>
      <c r="AP43" s="296">
        <f t="shared" si="66"/>
        <v>0</v>
      </c>
      <c r="AQ43" s="296">
        <f t="shared" si="66"/>
        <v>0</v>
      </c>
      <c r="AR43" s="296">
        <f t="shared" si="66"/>
        <v>0</v>
      </c>
      <c r="AS43" s="296">
        <f t="shared" si="66"/>
        <v>0</v>
      </c>
      <c r="AT43" s="296">
        <f t="shared" si="66"/>
        <v>0</v>
      </c>
      <c r="AU43" s="296">
        <f t="shared" si="66"/>
        <v>0</v>
      </c>
      <c r="AV43" s="296">
        <f t="shared" si="66"/>
        <v>0</v>
      </c>
      <c r="AW43" s="296">
        <f t="shared" si="66"/>
        <v>0</v>
      </c>
      <c r="AX43" s="269">
        <f t="shared" si="66"/>
        <v>0</v>
      </c>
      <c r="AY43" s="269">
        <f t="shared" si="66"/>
        <v>0</v>
      </c>
      <c r="AZ43" s="269">
        <f t="shared" si="66"/>
        <v>0</v>
      </c>
      <c r="BA43" s="269">
        <f t="shared" si="66"/>
        <v>0</v>
      </c>
      <c r="BB43" s="269">
        <f t="shared" si="66"/>
        <v>0</v>
      </c>
      <c r="BC43" s="269">
        <f t="shared" si="66"/>
        <v>0</v>
      </c>
      <c r="BD43" s="269">
        <f t="shared" si="66"/>
        <v>0</v>
      </c>
      <c r="BE43" s="269">
        <f t="shared" ref="BE43:CJ43" si="67">BD43-($X$20*$G$2)</f>
        <v>0</v>
      </c>
      <c r="BF43" s="269">
        <f t="shared" si="67"/>
        <v>0</v>
      </c>
      <c r="BG43" s="269">
        <f t="shared" si="67"/>
        <v>0</v>
      </c>
      <c r="BH43" s="269">
        <f t="shared" si="67"/>
        <v>0</v>
      </c>
      <c r="BI43" s="296">
        <f t="shared" si="67"/>
        <v>0</v>
      </c>
      <c r="BJ43" s="296">
        <f t="shared" si="67"/>
        <v>0</v>
      </c>
      <c r="BK43" s="296">
        <f t="shared" si="67"/>
        <v>0</v>
      </c>
      <c r="BL43" s="296">
        <f t="shared" si="67"/>
        <v>0</v>
      </c>
      <c r="BM43" s="296">
        <f t="shared" si="67"/>
        <v>0</v>
      </c>
      <c r="BN43" s="296">
        <f t="shared" si="67"/>
        <v>0</v>
      </c>
      <c r="BO43" s="296">
        <f t="shared" si="67"/>
        <v>0</v>
      </c>
      <c r="BP43" s="296">
        <f t="shared" si="67"/>
        <v>0</v>
      </c>
      <c r="BQ43" s="296">
        <f t="shared" si="67"/>
        <v>0</v>
      </c>
      <c r="BR43" s="296">
        <f t="shared" si="67"/>
        <v>0</v>
      </c>
      <c r="BS43" s="296">
        <f t="shared" si="67"/>
        <v>0</v>
      </c>
      <c r="BT43" s="296">
        <f t="shared" si="67"/>
        <v>0</v>
      </c>
      <c r="BU43" s="296">
        <f t="shared" si="67"/>
        <v>0</v>
      </c>
      <c r="BV43" s="296">
        <f t="shared" si="67"/>
        <v>0</v>
      </c>
      <c r="BW43" s="296">
        <f t="shared" si="67"/>
        <v>0</v>
      </c>
      <c r="BX43" s="296">
        <f t="shared" si="67"/>
        <v>0</v>
      </c>
      <c r="BY43" s="296">
        <f t="shared" si="67"/>
        <v>0</v>
      </c>
      <c r="BZ43" s="296">
        <f t="shared" si="67"/>
        <v>0</v>
      </c>
      <c r="CA43" s="296">
        <f t="shared" si="67"/>
        <v>0</v>
      </c>
      <c r="CB43" s="296">
        <f t="shared" si="67"/>
        <v>0</v>
      </c>
      <c r="CC43" s="296">
        <f t="shared" si="67"/>
        <v>0</v>
      </c>
      <c r="CD43" s="296">
        <f t="shared" si="67"/>
        <v>0</v>
      </c>
      <c r="CE43" s="296">
        <f t="shared" si="67"/>
        <v>0</v>
      </c>
      <c r="CF43" s="296">
        <f t="shared" si="67"/>
        <v>0</v>
      </c>
      <c r="CG43" s="296">
        <f t="shared" si="67"/>
        <v>0</v>
      </c>
      <c r="CH43" s="296">
        <f t="shared" si="67"/>
        <v>0</v>
      </c>
      <c r="CI43" s="296">
        <f t="shared" si="67"/>
        <v>0</v>
      </c>
      <c r="CJ43" s="296">
        <f t="shared" si="67"/>
        <v>0</v>
      </c>
      <c r="CK43" s="296">
        <f t="shared" ref="CK43:CW43" si="68">CJ43-($X$20*$G$2)</f>
        <v>0</v>
      </c>
      <c r="CL43" s="296">
        <f t="shared" si="68"/>
        <v>0</v>
      </c>
      <c r="CM43" s="296">
        <f t="shared" si="68"/>
        <v>0</v>
      </c>
      <c r="CN43" s="296">
        <f t="shared" si="68"/>
        <v>0</v>
      </c>
      <c r="CO43" s="296">
        <f t="shared" si="68"/>
        <v>0</v>
      </c>
      <c r="CP43" s="296">
        <f t="shared" si="68"/>
        <v>0</v>
      </c>
      <c r="CQ43" s="296">
        <f t="shared" si="68"/>
        <v>0</v>
      </c>
      <c r="CR43" s="296">
        <f t="shared" si="68"/>
        <v>0</v>
      </c>
      <c r="CS43" s="296">
        <f t="shared" si="68"/>
        <v>0</v>
      </c>
      <c r="CT43" s="296">
        <f t="shared" si="68"/>
        <v>0</v>
      </c>
      <c r="CU43" s="296">
        <f t="shared" si="68"/>
        <v>0</v>
      </c>
      <c r="CV43" s="262">
        <f t="shared" si="68"/>
        <v>0</v>
      </c>
      <c r="CW43" s="262">
        <f t="shared" si="68"/>
        <v>0</v>
      </c>
    </row>
    <row r="44" spans="1:101" x14ac:dyDescent="0.35">
      <c r="A44" s="264" t="s">
        <v>307</v>
      </c>
      <c r="B44" s="269"/>
      <c r="C44" s="296"/>
      <c r="D44" s="296"/>
      <c r="E44" s="296"/>
      <c r="F44" s="296"/>
      <c r="G44" s="296"/>
      <c r="H44" s="296"/>
      <c r="I44" s="296"/>
      <c r="J44" s="296"/>
      <c r="K44" s="296"/>
      <c r="L44" s="296"/>
      <c r="M44" s="296"/>
      <c r="N44" s="296"/>
      <c r="O44" s="296"/>
      <c r="P44" s="296"/>
      <c r="Q44" s="296"/>
      <c r="R44" s="296"/>
      <c r="S44" s="296"/>
      <c r="T44" s="269"/>
      <c r="U44" s="296"/>
      <c r="V44" s="296"/>
      <c r="W44" s="296"/>
      <c r="X44" s="296"/>
      <c r="Y44" s="296">
        <f>Y20-(Y20*$G$2)</f>
        <v>0</v>
      </c>
      <c r="Z44" s="296">
        <f t="shared" ref="Z44:BE44" si="69">Y44-($Y$20*$G$2)</f>
        <v>0</v>
      </c>
      <c r="AA44" s="296">
        <f t="shared" si="69"/>
        <v>0</v>
      </c>
      <c r="AB44" s="296">
        <f t="shared" si="69"/>
        <v>0</v>
      </c>
      <c r="AC44" s="296">
        <f t="shared" si="69"/>
        <v>0</v>
      </c>
      <c r="AD44" s="296">
        <f t="shared" si="69"/>
        <v>0</v>
      </c>
      <c r="AE44" s="296">
        <f t="shared" si="69"/>
        <v>0</v>
      </c>
      <c r="AF44" s="296">
        <f t="shared" si="69"/>
        <v>0</v>
      </c>
      <c r="AG44" s="296">
        <f t="shared" si="69"/>
        <v>0</v>
      </c>
      <c r="AH44" s="296">
        <f t="shared" si="69"/>
        <v>0</v>
      </c>
      <c r="AI44" s="296">
        <f t="shared" si="69"/>
        <v>0</v>
      </c>
      <c r="AJ44" s="296">
        <f t="shared" si="69"/>
        <v>0</v>
      </c>
      <c r="AK44" s="296">
        <f t="shared" si="69"/>
        <v>0</v>
      </c>
      <c r="AL44" s="296">
        <f t="shared" si="69"/>
        <v>0</v>
      </c>
      <c r="AM44" s="296">
        <f t="shared" si="69"/>
        <v>0</v>
      </c>
      <c r="AN44" s="296">
        <f t="shared" si="69"/>
        <v>0</v>
      </c>
      <c r="AO44" s="296">
        <f t="shared" si="69"/>
        <v>0</v>
      </c>
      <c r="AP44" s="296">
        <f t="shared" si="69"/>
        <v>0</v>
      </c>
      <c r="AQ44" s="296">
        <f t="shared" si="69"/>
        <v>0</v>
      </c>
      <c r="AR44" s="296">
        <f t="shared" si="69"/>
        <v>0</v>
      </c>
      <c r="AS44" s="296">
        <f t="shared" si="69"/>
        <v>0</v>
      </c>
      <c r="AT44" s="296">
        <f t="shared" si="69"/>
        <v>0</v>
      </c>
      <c r="AU44" s="296">
        <f t="shared" si="69"/>
        <v>0</v>
      </c>
      <c r="AV44" s="296">
        <f t="shared" si="69"/>
        <v>0</v>
      </c>
      <c r="AW44" s="296">
        <f t="shared" si="69"/>
        <v>0</v>
      </c>
      <c r="AX44" s="269">
        <f t="shared" si="69"/>
        <v>0</v>
      </c>
      <c r="AY44" s="269">
        <f t="shared" si="69"/>
        <v>0</v>
      </c>
      <c r="AZ44" s="269">
        <f t="shared" si="69"/>
        <v>0</v>
      </c>
      <c r="BA44" s="269">
        <f t="shared" si="69"/>
        <v>0</v>
      </c>
      <c r="BB44" s="269">
        <f t="shared" si="69"/>
        <v>0</v>
      </c>
      <c r="BC44" s="269">
        <f t="shared" si="69"/>
        <v>0</v>
      </c>
      <c r="BD44" s="269">
        <f t="shared" si="69"/>
        <v>0</v>
      </c>
      <c r="BE44" s="269">
        <f t="shared" si="69"/>
        <v>0</v>
      </c>
      <c r="BF44" s="269">
        <f t="shared" ref="BF44:CK44" si="70">BE44-($Y$20*$G$2)</f>
        <v>0</v>
      </c>
      <c r="BG44" s="269">
        <f t="shared" si="70"/>
        <v>0</v>
      </c>
      <c r="BH44" s="269">
        <f t="shared" si="70"/>
        <v>0</v>
      </c>
      <c r="BI44" s="296">
        <f t="shared" si="70"/>
        <v>0</v>
      </c>
      <c r="BJ44" s="296">
        <f t="shared" si="70"/>
        <v>0</v>
      </c>
      <c r="BK44" s="296">
        <f t="shared" si="70"/>
        <v>0</v>
      </c>
      <c r="BL44" s="296">
        <f t="shared" si="70"/>
        <v>0</v>
      </c>
      <c r="BM44" s="296">
        <f t="shared" si="70"/>
        <v>0</v>
      </c>
      <c r="BN44" s="296">
        <f t="shared" si="70"/>
        <v>0</v>
      </c>
      <c r="BO44" s="296">
        <f t="shared" si="70"/>
        <v>0</v>
      </c>
      <c r="BP44" s="296">
        <f t="shared" si="70"/>
        <v>0</v>
      </c>
      <c r="BQ44" s="296">
        <f t="shared" si="70"/>
        <v>0</v>
      </c>
      <c r="BR44" s="296">
        <f t="shared" si="70"/>
        <v>0</v>
      </c>
      <c r="BS44" s="296">
        <f t="shared" si="70"/>
        <v>0</v>
      </c>
      <c r="BT44" s="296">
        <f t="shared" si="70"/>
        <v>0</v>
      </c>
      <c r="BU44" s="296">
        <f t="shared" si="70"/>
        <v>0</v>
      </c>
      <c r="BV44" s="296">
        <f t="shared" si="70"/>
        <v>0</v>
      </c>
      <c r="BW44" s="296">
        <f t="shared" si="70"/>
        <v>0</v>
      </c>
      <c r="BX44" s="296">
        <f t="shared" si="70"/>
        <v>0</v>
      </c>
      <c r="BY44" s="296">
        <f t="shared" si="70"/>
        <v>0</v>
      </c>
      <c r="BZ44" s="296">
        <f t="shared" si="70"/>
        <v>0</v>
      </c>
      <c r="CA44" s="296">
        <f t="shared" si="70"/>
        <v>0</v>
      </c>
      <c r="CB44" s="296">
        <f t="shared" si="70"/>
        <v>0</v>
      </c>
      <c r="CC44" s="296">
        <f t="shared" si="70"/>
        <v>0</v>
      </c>
      <c r="CD44" s="296">
        <f t="shared" si="70"/>
        <v>0</v>
      </c>
      <c r="CE44" s="296">
        <f t="shared" si="70"/>
        <v>0</v>
      </c>
      <c r="CF44" s="296">
        <f t="shared" si="70"/>
        <v>0</v>
      </c>
      <c r="CG44" s="296">
        <f t="shared" si="70"/>
        <v>0</v>
      </c>
      <c r="CH44" s="296">
        <f t="shared" si="70"/>
        <v>0</v>
      </c>
      <c r="CI44" s="296">
        <f t="shared" si="70"/>
        <v>0</v>
      </c>
      <c r="CJ44" s="296">
        <f t="shared" si="70"/>
        <v>0</v>
      </c>
      <c r="CK44" s="296">
        <f t="shared" si="70"/>
        <v>0</v>
      </c>
      <c r="CL44" s="296">
        <f t="shared" ref="CL44:CW44" si="71">CK44-($Y$20*$G$2)</f>
        <v>0</v>
      </c>
      <c r="CM44" s="296">
        <f t="shared" si="71"/>
        <v>0</v>
      </c>
      <c r="CN44" s="296">
        <f t="shared" si="71"/>
        <v>0</v>
      </c>
      <c r="CO44" s="296">
        <f t="shared" si="71"/>
        <v>0</v>
      </c>
      <c r="CP44" s="296">
        <f t="shared" si="71"/>
        <v>0</v>
      </c>
      <c r="CQ44" s="296">
        <f t="shared" si="71"/>
        <v>0</v>
      </c>
      <c r="CR44" s="296">
        <f t="shared" si="71"/>
        <v>0</v>
      </c>
      <c r="CS44" s="296">
        <f t="shared" si="71"/>
        <v>0</v>
      </c>
      <c r="CT44" s="296">
        <f t="shared" si="71"/>
        <v>0</v>
      </c>
      <c r="CU44" s="296">
        <f t="shared" si="71"/>
        <v>0</v>
      </c>
      <c r="CV44" s="262">
        <f t="shared" si="71"/>
        <v>0</v>
      </c>
      <c r="CW44" s="262">
        <f t="shared" si="71"/>
        <v>0</v>
      </c>
    </row>
    <row r="45" spans="1:101" x14ac:dyDescent="0.35">
      <c r="A45" s="264" t="s">
        <v>308</v>
      </c>
      <c r="B45" s="269"/>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f>Z20-(Z20*$G$2)</f>
        <v>0</v>
      </c>
      <c r="AA45" s="296">
        <f t="shared" ref="AA45:BF45" si="72">Z45-($Z$20*$G$2)</f>
        <v>0</v>
      </c>
      <c r="AB45" s="296">
        <f t="shared" si="72"/>
        <v>0</v>
      </c>
      <c r="AC45" s="296">
        <f t="shared" si="72"/>
        <v>0</v>
      </c>
      <c r="AD45" s="296">
        <f t="shared" si="72"/>
        <v>0</v>
      </c>
      <c r="AE45" s="296">
        <f t="shared" si="72"/>
        <v>0</v>
      </c>
      <c r="AF45" s="296">
        <f t="shared" si="72"/>
        <v>0</v>
      </c>
      <c r="AG45" s="296">
        <f t="shared" si="72"/>
        <v>0</v>
      </c>
      <c r="AH45" s="296">
        <f t="shared" si="72"/>
        <v>0</v>
      </c>
      <c r="AI45" s="296">
        <f t="shared" si="72"/>
        <v>0</v>
      </c>
      <c r="AJ45" s="296">
        <f t="shared" si="72"/>
        <v>0</v>
      </c>
      <c r="AK45" s="296">
        <f t="shared" si="72"/>
        <v>0</v>
      </c>
      <c r="AL45" s="296">
        <f t="shared" si="72"/>
        <v>0</v>
      </c>
      <c r="AM45" s="296">
        <f t="shared" si="72"/>
        <v>0</v>
      </c>
      <c r="AN45" s="296">
        <f t="shared" si="72"/>
        <v>0</v>
      </c>
      <c r="AO45" s="296">
        <f t="shared" si="72"/>
        <v>0</v>
      </c>
      <c r="AP45" s="296">
        <f t="shared" si="72"/>
        <v>0</v>
      </c>
      <c r="AQ45" s="296">
        <f t="shared" si="72"/>
        <v>0</v>
      </c>
      <c r="AR45" s="296">
        <f t="shared" si="72"/>
        <v>0</v>
      </c>
      <c r="AS45" s="296">
        <f t="shared" si="72"/>
        <v>0</v>
      </c>
      <c r="AT45" s="296">
        <f t="shared" si="72"/>
        <v>0</v>
      </c>
      <c r="AU45" s="296">
        <f t="shared" si="72"/>
        <v>0</v>
      </c>
      <c r="AV45" s="296">
        <f t="shared" si="72"/>
        <v>0</v>
      </c>
      <c r="AW45" s="296">
        <f t="shared" si="72"/>
        <v>0</v>
      </c>
      <c r="AX45" s="296">
        <f t="shared" si="72"/>
        <v>0</v>
      </c>
      <c r="AY45" s="296">
        <f t="shared" si="72"/>
        <v>0</v>
      </c>
      <c r="AZ45" s="296">
        <f t="shared" si="72"/>
        <v>0</v>
      </c>
      <c r="BA45" s="296">
        <f t="shared" si="72"/>
        <v>0</v>
      </c>
      <c r="BB45" s="296">
        <f t="shared" si="72"/>
        <v>0</v>
      </c>
      <c r="BC45" s="296">
        <f t="shared" si="72"/>
        <v>0</v>
      </c>
      <c r="BD45" s="269">
        <f t="shared" si="72"/>
        <v>0</v>
      </c>
      <c r="BE45" s="269">
        <f t="shared" si="72"/>
        <v>0</v>
      </c>
      <c r="BF45" s="269">
        <f t="shared" si="72"/>
        <v>0</v>
      </c>
      <c r="BG45" s="269">
        <f t="shared" ref="BG45:CL45" si="73">BF45-($Z$20*$G$2)</f>
        <v>0</v>
      </c>
      <c r="BH45" s="269">
        <f t="shared" si="73"/>
        <v>0</v>
      </c>
      <c r="BI45" s="296">
        <f t="shared" si="73"/>
        <v>0</v>
      </c>
      <c r="BJ45" s="296">
        <f t="shared" si="73"/>
        <v>0</v>
      </c>
      <c r="BK45" s="296">
        <f t="shared" si="73"/>
        <v>0</v>
      </c>
      <c r="BL45" s="296">
        <f t="shared" si="73"/>
        <v>0</v>
      </c>
      <c r="BM45" s="296">
        <f t="shared" si="73"/>
        <v>0</v>
      </c>
      <c r="BN45" s="296">
        <f t="shared" si="73"/>
        <v>0</v>
      </c>
      <c r="BO45" s="296">
        <f t="shared" si="73"/>
        <v>0</v>
      </c>
      <c r="BP45" s="296">
        <f t="shared" si="73"/>
        <v>0</v>
      </c>
      <c r="BQ45" s="296">
        <f t="shared" si="73"/>
        <v>0</v>
      </c>
      <c r="BR45" s="296">
        <f t="shared" si="73"/>
        <v>0</v>
      </c>
      <c r="BS45" s="296">
        <f t="shared" si="73"/>
        <v>0</v>
      </c>
      <c r="BT45" s="296">
        <f t="shared" si="73"/>
        <v>0</v>
      </c>
      <c r="BU45" s="296">
        <f t="shared" si="73"/>
        <v>0</v>
      </c>
      <c r="BV45" s="296">
        <f t="shared" si="73"/>
        <v>0</v>
      </c>
      <c r="BW45" s="296">
        <f t="shared" si="73"/>
        <v>0</v>
      </c>
      <c r="BX45" s="296">
        <f t="shared" si="73"/>
        <v>0</v>
      </c>
      <c r="BY45" s="296">
        <f t="shared" si="73"/>
        <v>0</v>
      </c>
      <c r="BZ45" s="296">
        <f t="shared" si="73"/>
        <v>0</v>
      </c>
      <c r="CA45" s="296">
        <f t="shared" si="73"/>
        <v>0</v>
      </c>
      <c r="CB45" s="296">
        <f t="shared" si="73"/>
        <v>0</v>
      </c>
      <c r="CC45" s="296">
        <f t="shared" si="73"/>
        <v>0</v>
      </c>
      <c r="CD45" s="296">
        <f t="shared" si="73"/>
        <v>0</v>
      </c>
      <c r="CE45" s="296">
        <f t="shared" si="73"/>
        <v>0</v>
      </c>
      <c r="CF45" s="296">
        <f t="shared" si="73"/>
        <v>0</v>
      </c>
      <c r="CG45" s="296">
        <f t="shared" si="73"/>
        <v>0</v>
      </c>
      <c r="CH45" s="296">
        <f t="shared" si="73"/>
        <v>0</v>
      </c>
      <c r="CI45" s="296">
        <f t="shared" si="73"/>
        <v>0</v>
      </c>
      <c r="CJ45" s="296">
        <f t="shared" si="73"/>
        <v>0</v>
      </c>
      <c r="CK45" s="296">
        <f t="shared" si="73"/>
        <v>0</v>
      </c>
      <c r="CL45" s="296">
        <f t="shared" si="73"/>
        <v>0</v>
      </c>
      <c r="CM45" s="296">
        <f t="shared" ref="CM45:CW45" si="74">CL45-($Z$20*$G$2)</f>
        <v>0</v>
      </c>
      <c r="CN45" s="296">
        <f t="shared" si="74"/>
        <v>0</v>
      </c>
      <c r="CO45" s="296">
        <f t="shared" si="74"/>
        <v>0</v>
      </c>
      <c r="CP45" s="296">
        <f t="shared" si="74"/>
        <v>0</v>
      </c>
      <c r="CQ45" s="296">
        <f t="shared" si="74"/>
        <v>0</v>
      </c>
      <c r="CR45" s="296">
        <f t="shared" si="74"/>
        <v>0</v>
      </c>
      <c r="CS45" s="296">
        <f t="shared" si="74"/>
        <v>0</v>
      </c>
      <c r="CT45" s="296">
        <f t="shared" si="74"/>
        <v>0</v>
      </c>
      <c r="CU45" s="296">
        <f t="shared" si="74"/>
        <v>0</v>
      </c>
      <c r="CV45" s="262">
        <f t="shared" si="74"/>
        <v>0</v>
      </c>
      <c r="CW45" s="262">
        <f t="shared" si="74"/>
        <v>0</v>
      </c>
    </row>
    <row r="46" spans="1:101" x14ac:dyDescent="0.35">
      <c r="A46" s="264" t="s">
        <v>309</v>
      </c>
      <c r="B46" s="269"/>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69"/>
      <c r="AA46" s="296">
        <f>AA20-(AA20*$G$2)</f>
        <v>0</v>
      </c>
      <c r="AB46" s="296">
        <f t="shared" ref="AB46:BG46" si="75">AA46-($AA$20*$G$2)</f>
        <v>0</v>
      </c>
      <c r="AC46" s="296">
        <f t="shared" si="75"/>
        <v>0</v>
      </c>
      <c r="AD46" s="296">
        <f t="shared" si="75"/>
        <v>0</v>
      </c>
      <c r="AE46" s="296">
        <f t="shared" si="75"/>
        <v>0</v>
      </c>
      <c r="AF46" s="296">
        <f t="shared" si="75"/>
        <v>0</v>
      </c>
      <c r="AG46" s="296">
        <f t="shared" si="75"/>
        <v>0</v>
      </c>
      <c r="AH46" s="296">
        <f t="shared" si="75"/>
        <v>0</v>
      </c>
      <c r="AI46" s="296">
        <f t="shared" si="75"/>
        <v>0</v>
      </c>
      <c r="AJ46" s="296">
        <f t="shared" si="75"/>
        <v>0</v>
      </c>
      <c r="AK46" s="296">
        <f t="shared" si="75"/>
        <v>0</v>
      </c>
      <c r="AL46" s="296">
        <f t="shared" si="75"/>
        <v>0</v>
      </c>
      <c r="AM46" s="296">
        <f t="shared" si="75"/>
        <v>0</v>
      </c>
      <c r="AN46" s="296">
        <f t="shared" si="75"/>
        <v>0</v>
      </c>
      <c r="AO46" s="296">
        <f t="shared" si="75"/>
        <v>0</v>
      </c>
      <c r="AP46" s="296">
        <f t="shared" si="75"/>
        <v>0</v>
      </c>
      <c r="AQ46" s="296">
        <f t="shared" si="75"/>
        <v>0</v>
      </c>
      <c r="AR46" s="296">
        <f t="shared" si="75"/>
        <v>0</v>
      </c>
      <c r="AS46" s="296">
        <f t="shared" si="75"/>
        <v>0</v>
      </c>
      <c r="AT46" s="296">
        <f t="shared" si="75"/>
        <v>0</v>
      </c>
      <c r="AU46" s="296">
        <f t="shared" si="75"/>
        <v>0</v>
      </c>
      <c r="AV46" s="296">
        <f t="shared" si="75"/>
        <v>0</v>
      </c>
      <c r="AW46" s="296">
        <f t="shared" si="75"/>
        <v>0</v>
      </c>
      <c r="AX46" s="296">
        <f t="shared" si="75"/>
        <v>0</v>
      </c>
      <c r="AY46" s="296">
        <f t="shared" si="75"/>
        <v>0</v>
      </c>
      <c r="AZ46" s="296">
        <f t="shared" si="75"/>
        <v>0</v>
      </c>
      <c r="BA46" s="296">
        <f t="shared" si="75"/>
        <v>0</v>
      </c>
      <c r="BB46" s="296">
        <f t="shared" si="75"/>
        <v>0</v>
      </c>
      <c r="BC46" s="296">
        <f t="shared" si="75"/>
        <v>0</v>
      </c>
      <c r="BD46" s="269">
        <f t="shared" si="75"/>
        <v>0</v>
      </c>
      <c r="BE46" s="269">
        <f t="shared" si="75"/>
        <v>0</v>
      </c>
      <c r="BF46" s="269">
        <f t="shared" si="75"/>
        <v>0</v>
      </c>
      <c r="BG46" s="269">
        <f t="shared" si="75"/>
        <v>0</v>
      </c>
      <c r="BH46" s="269">
        <f t="shared" ref="BH46:CM46" si="76">BG46-($AA$20*$G$2)</f>
        <v>0</v>
      </c>
      <c r="BI46" s="296">
        <f t="shared" si="76"/>
        <v>0</v>
      </c>
      <c r="BJ46" s="296">
        <f t="shared" si="76"/>
        <v>0</v>
      </c>
      <c r="BK46" s="296">
        <f t="shared" si="76"/>
        <v>0</v>
      </c>
      <c r="BL46" s="296">
        <f t="shared" si="76"/>
        <v>0</v>
      </c>
      <c r="BM46" s="296">
        <f t="shared" si="76"/>
        <v>0</v>
      </c>
      <c r="BN46" s="296">
        <f t="shared" si="76"/>
        <v>0</v>
      </c>
      <c r="BO46" s="296">
        <f t="shared" si="76"/>
        <v>0</v>
      </c>
      <c r="BP46" s="296">
        <f t="shared" si="76"/>
        <v>0</v>
      </c>
      <c r="BQ46" s="296">
        <f t="shared" si="76"/>
        <v>0</v>
      </c>
      <c r="BR46" s="296">
        <f t="shared" si="76"/>
        <v>0</v>
      </c>
      <c r="BS46" s="296">
        <f t="shared" si="76"/>
        <v>0</v>
      </c>
      <c r="BT46" s="296">
        <f t="shared" si="76"/>
        <v>0</v>
      </c>
      <c r="BU46" s="296">
        <f t="shared" si="76"/>
        <v>0</v>
      </c>
      <c r="BV46" s="296">
        <f t="shared" si="76"/>
        <v>0</v>
      </c>
      <c r="BW46" s="296">
        <f t="shared" si="76"/>
        <v>0</v>
      </c>
      <c r="BX46" s="296">
        <f t="shared" si="76"/>
        <v>0</v>
      </c>
      <c r="BY46" s="296">
        <f t="shared" si="76"/>
        <v>0</v>
      </c>
      <c r="BZ46" s="296">
        <f t="shared" si="76"/>
        <v>0</v>
      </c>
      <c r="CA46" s="296">
        <f t="shared" si="76"/>
        <v>0</v>
      </c>
      <c r="CB46" s="296">
        <f t="shared" si="76"/>
        <v>0</v>
      </c>
      <c r="CC46" s="296">
        <f t="shared" si="76"/>
        <v>0</v>
      </c>
      <c r="CD46" s="296">
        <f t="shared" si="76"/>
        <v>0</v>
      </c>
      <c r="CE46" s="296">
        <f t="shared" si="76"/>
        <v>0</v>
      </c>
      <c r="CF46" s="296">
        <f t="shared" si="76"/>
        <v>0</v>
      </c>
      <c r="CG46" s="296">
        <f t="shared" si="76"/>
        <v>0</v>
      </c>
      <c r="CH46" s="296">
        <f t="shared" si="76"/>
        <v>0</v>
      </c>
      <c r="CI46" s="296">
        <f t="shared" si="76"/>
        <v>0</v>
      </c>
      <c r="CJ46" s="296">
        <f t="shared" si="76"/>
        <v>0</v>
      </c>
      <c r="CK46" s="296">
        <f t="shared" si="76"/>
        <v>0</v>
      </c>
      <c r="CL46" s="296">
        <f t="shared" si="76"/>
        <v>0</v>
      </c>
      <c r="CM46" s="296">
        <f t="shared" si="76"/>
        <v>0</v>
      </c>
      <c r="CN46" s="296">
        <f t="shared" ref="CN46:CW46" si="77">CM46-($AA$20*$G$2)</f>
        <v>0</v>
      </c>
      <c r="CO46" s="296">
        <f t="shared" si="77"/>
        <v>0</v>
      </c>
      <c r="CP46" s="296">
        <f t="shared" si="77"/>
        <v>0</v>
      </c>
      <c r="CQ46" s="296">
        <f t="shared" si="77"/>
        <v>0</v>
      </c>
      <c r="CR46" s="296">
        <f t="shared" si="77"/>
        <v>0</v>
      </c>
      <c r="CS46" s="296">
        <f t="shared" si="77"/>
        <v>0</v>
      </c>
      <c r="CT46" s="296">
        <f t="shared" si="77"/>
        <v>0</v>
      </c>
      <c r="CU46" s="296">
        <f t="shared" si="77"/>
        <v>0</v>
      </c>
      <c r="CV46" s="262">
        <f t="shared" si="77"/>
        <v>0</v>
      </c>
      <c r="CW46" s="262">
        <f t="shared" si="77"/>
        <v>0</v>
      </c>
    </row>
    <row r="47" spans="1:101" x14ac:dyDescent="0.35">
      <c r="A47" s="264" t="s">
        <v>310</v>
      </c>
      <c r="B47" s="269"/>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69"/>
      <c r="AA47" s="296"/>
      <c r="AB47" s="296">
        <f>AB20-(AB20*$G$2)</f>
        <v>0</v>
      </c>
      <c r="AC47" s="296">
        <f t="shared" ref="AC47:BH47" si="78">AB47-($AB$20*$G$2)</f>
        <v>0</v>
      </c>
      <c r="AD47" s="296">
        <f t="shared" si="78"/>
        <v>0</v>
      </c>
      <c r="AE47" s="296">
        <f t="shared" si="78"/>
        <v>0</v>
      </c>
      <c r="AF47" s="296">
        <f t="shared" si="78"/>
        <v>0</v>
      </c>
      <c r="AG47" s="296">
        <f t="shared" si="78"/>
        <v>0</v>
      </c>
      <c r="AH47" s="296">
        <f t="shared" si="78"/>
        <v>0</v>
      </c>
      <c r="AI47" s="296">
        <f t="shared" si="78"/>
        <v>0</v>
      </c>
      <c r="AJ47" s="296">
        <f t="shared" si="78"/>
        <v>0</v>
      </c>
      <c r="AK47" s="296">
        <f t="shared" si="78"/>
        <v>0</v>
      </c>
      <c r="AL47" s="296">
        <f t="shared" si="78"/>
        <v>0</v>
      </c>
      <c r="AM47" s="296">
        <f t="shared" si="78"/>
        <v>0</v>
      </c>
      <c r="AN47" s="296">
        <f t="shared" si="78"/>
        <v>0</v>
      </c>
      <c r="AO47" s="296">
        <f t="shared" si="78"/>
        <v>0</v>
      </c>
      <c r="AP47" s="296">
        <f t="shared" si="78"/>
        <v>0</v>
      </c>
      <c r="AQ47" s="296">
        <f t="shared" si="78"/>
        <v>0</v>
      </c>
      <c r="AR47" s="296">
        <f t="shared" si="78"/>
        <v>0</v>
      </c>
      <c r="AS47" s="296">
        <f t="shared" si="78"/>
        <v>0</v>
      </c>
      <c r="AT47" s="296">
        <f t="shared" si="78"/>
        <v>0</v>
      </c>
      <c r="AU47" s="296">
        <f t="shared" si="78"/>
        <v>0</v>
      </c>
      <c r="AV47" s="296">
        <f t="shared" si="78"/>
        <v>0</v>
      </c>
      <c r="AW47" s="296">
        <f t="shared" si="78"/>
        <v>0</v>
      </c>
      <c r="AX47" s="296">
        <f t="shared" si="78"/>
        <v>0</v>
      </c>
      <c r="AY47" s="296">
        <f t="shared" si="78"/>
        <v>0</v>
      </c>
      <c r="AZ47" s="296">
        <f t="shared" si="78"/>
        <v>0</v>
      </c>
      <c r="BA47" s="296">
        <f t="shared" si="78"/>
        <v>0</v>
      </c>
      <c r="BB47" s="296">
        <f t="shared" si="78"/>
        <v>0</v>
      </c>
      <c r="BC47" s="296">
        <f t="shared" si="78"/>
        <v>0</v>
      </c>
      <c r="BD47" s="269">
        <f t="shared" si="78"/>
        <v>0</v>
      </c>
      <c r="BE47" s="269">
        <f t="shared" si="78"/>
        <v>0</v>
      </c>
      <c r="BF47" s="269">
        <f t="shared" si="78"/>
        <v>0</v>
      </c>
      <c r="BG47" s="269">
        <f t="shared" si="78"/>
        <v>0</v>
      </c>
      <c r="BH47" s="269">
        <f t="shared" si="78"/>
        <v>0</v>
      </c>
      <c r="BI47" s="296">
        <f t="shared" ref="BI47:CN47" si="79">BH47-($AB$20*$G$2)</f>
        <v>0</v>
      </c>
      <c r="BJ47" s="296">
        <f t="shared" si="79"/>
        <v>0</v>
      </c>
      <c r="BK47" s="296">
        <f t="shared" si="79"/>
        <v>0</v>
      </c>
      <c r="BL47" s="296">
        <f t="shared" si="79"/>
        <v>0</v>
      </c>
      <c r="BM47" s="296">
        <f t="shared" si="79"/>
        <v>0</v>
      </c>
      <c r="BN47" s="296">
        <f t="shared" si="79"/>
        <v>0</v>
      </c>
      <c r="BO47" s="296">
        <f t="shared" si="79"/>
        <v>0</v>
      </c>
      <c r="BP47" s="296">
        <f t="shared" si="79"/>
        <v>0</v>
      </c>
      <c r="BQ47" s="296">
        <f t="shared" si="79"/>
        <v>0</v>
      </c>
      <c r="BR47" s="296">
        <f t="shared" si="79"/>
        <v>0</v>
      </c>
      <c r="BS47" s="296">
        <f t="shared" si="79"/>
        <v>0</v>
      </c>
      <c r="BT47" s="296">
        <f t="shared" si="79"/>
        <v>0</v>
      </c>
      <c r="BU47" s="296">
        <f t="shared" si="79"/>
        <v>0</v>
      </c>
      <c r="BV47" s="296">
        <f t="shared" si="79"/>
        <v>0</v>
      </c>
      <c r="BW47" s="296">
        <f t="shared" si="79"/>
        <v>0</v>
      </c>
      <c r="BX47" s="296">
        <f t="shared" si="79"/>
        <v>0</v>
      </c>
      <c r="BY47" s="296">
        <f t="shared" si="79"/>
        <v>0</v>
      </c>
      <c r="BZ47" s="296">
        <f t="shared" si="79"/>
        <v>0</v>
      </c>
      <c r="CA47" s="296">
        <f t="shared" si="79"/>
        <v>0</v>
      </c>
      <c r="CB47" s="296">
        <f t="shared" si="79"/>
        <v>0</v>
      </c>
      <c r="CC47" s="296">
        <f t="shared" si="79"/>
        <v>0</v>
      </c>
      <c r="CD47" s="296">
        <f t="shared" si="79"/>
        <v>0</v>
      </c>
      <c r="CE47" s="296">
        <f t="shared" si="79"/>
        <v>0</v>
      </c>
      <c r="CF47" s="296">
        <f t="shared" si="79"/>
        <v>0</v>
      </c>
      <c r="CG47" s="296">
        <f t="shared" si="79"/>
        <v>0</v>
      </c>
      <c r="CH47" s="296">
        <f t="shared" si="79"/>
        <v>0</v>
      </c>
      <c r="CI47" s="296">
        <f t="shared" si="79"/>
        <v>0</v>
      </c>
      <c r="CJ47" s="296">
        <f t="shared" si="79"/>
        <v>0</v>
      </c>
      <c r="CK47" s="296">
        <f t="shared" si="79"/>
        <v>0</v>
      </c>
      <c r="CL47" s="296">
        <f t="shared" si="79"/>
        <v>0</v>
      </c>
      <c r="CM47" s="296">
        <f t="shared" si="79"/>
        <v>0</v>
      </c>
      <c r="CN47" s="296">
        <f t="shared" si="79"/>
        <v>0</v>
      </c>
      <c r="CO47" s="296">
        <f t="shared" ref="CO47:CW47" si="80">CN47-($AB$20*$G$2)</f>
        <v>0</v>
      </c>
      <c r="CP47" s="296">
        <f t="shared" si="80"/>
        <v>0</v>
      </c>
      <c r="CQ47" s="296">
        <f t="shared" si="80"/>
        <v>0</v>
      </c>
      <c r="CR47" s="296">
        <f t="shared" si="80"/>
        <v>0</v>
      </c>
      <c r="CS47" s="296">
        <f t="shared" si="80"/>
        <v>0</v>
      </c>
      <c r="CT47" s="296">
        <f t="shared" si="80"/>
        <v>0</v>
      </c>
      <c r="CU47" s="296">
        <f t="shared" si="80"/>
        <v>0</v>
      </c>
      <c r="CV47" s="262">
        <f t="shared" si="80"/>
        <v>0</v>
      </c>
      <c r="CW47" s="262">
        <f t="shared" si="80"/>
        <v>0</v>
      </c>
    </row>
    <row r="48" spans="1:101" x14ac:dyDescent="0.35">
      <c r="A48" s="264" t="s">
        <v>311</v>
      </c>
      <c r="B48" s="269"/>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69"/>
      <c r="AA48" s="296"/>
      <c r="AB48" s="296"/>
      <c r="AC48" s="296">
        <f>AC20-(AC20*$G$2)</f>
        <v>0</v>
      </c>
      <c r="AD48" s="296">
        <f t="shared" ref="AD48:BI48" si="81">AC48-($AC$20*$G$2)</f>
        <v>0</v>
      </c>
      <c r="AE48" s="296">
        <f t="shared" si="81"/>
        <v>0</v>
      </c>
      <c r="AF48" s="296">
        <f t="shared" si="81"/>
        <v>0</v>
      </c>
      <c r="AG48" s="296">
        <f t="shared" si="81"/>
        <v>0</v>
      </c>
      <c r="AH48" s="296">
        <f t="shared" si="81"/>
        <v>0</v>
      </c>
      <c r="AI48" s="296">
        <f t="shared" si="81"/>
        <v>0</v>
      </c>
      <c r="AJ48" s="296">
        <f t="shared" si="81"/>
        <v>0</v>
      </c>
      <c r="AK48" s="296">
        <f t="shared" si="81"/>
        <v>0</v>
      </c>
      <c r="AL48" s="296">
        <f t="shared" si="81"/>
        <v>0</v>
      </c>
      <c r="AM48" s="296">
        <f t="shared" si="81"/>
        <v>0</v>
      </c>
      <c r="AN48" s="296">
        <f t="shared" si="81"/>
        <v>0</v>
      </c>
      <c r="AO48" s="296">
        <f t="shared" si="81"/>
        <v>0</v>
      </c>
      <c r="AP48" s="296">
        <f t="shared" si="81"/>
        <v>0</v>
      </c>
      <c r="AQ48" s="296">
        <f t="shared" si="81"/>
        <v>0</v>
      </c>
      <c r="AR48" s="296">
        <f t="shared" si="81"/>
        <v>0</v>
      </c>
      <c r="AS48" s="296">
        <f t="shared" si="81"/>
        <v>0</v>
      </c>
      <c r="AT48" s="296">
        <f t="shared" si="81"/>
        <v>0</v>
      </c>
      <c r="AU48" s="296">
        <f t="shared" si="81"/>
        <v>0</v>
      </c>
      <c r="AV48" s="296">
        <f t="shared" si="81"/>
        <v>0</v>
      </c>
      <c r="AW48" s="296">
        <f t="shared" si="81"/>
        <v>0</v>
      </c>
      <c r="AX48" s="296">
        <f t="shared" si="81"/>
        <v>0</v>
      </c>
      <c r="AY48" s="296">
        <f t="shared" si="81"/>
        <v>0</v>
      </c>
      <c r="AZ48" s="296">
        <f t="shared" si="81"/>
        <v>0</v>
      </c>
      <c r="BA48" s="296">
        <f t="shared" si="81"/>
        <v>0</v>
      </c>
      <c r="BB48" s="296">
        <f t="shared" si="81"/>
        <v>0</v>
      </c>
      <c r="BC48" s="296">
        <f t="shared" si="81"/>
        <v>0</v>
      </c>
      <c r="BD48" s="269">
        <f t="shared" si="81"/>
        <v>0</v>
      </c>
      <c r="BE48" s="269">
        <f t="shared" si="81"/>
        <v>0</v>
      </c>
      <c r="BF48" s="269">
        <f t="shared" si="81"/>
        <v>0</v>
      </c>
      <c r="BG48" s="269">
        <f t="shared" si="81"/>
        <v>0</v>
      </c>
      <c r="BH48" s="269">
        <f t="shared" si="81"/>
        <v>0</v>
      </c>
      <c r="BI48" s="296">
        <f t="shared" si="81"/>
        <v>0</v>
      </c>
      <c r="BJ48" s="296">
        <f t="shared" ref="BJ48:CO48" si="82">BI48-($AC$20*$G$2)</f>
        <v>0</v>
      </c>
      <c r="BK48" s="296">
        <f t="shared" si="82"/>
        <v>0</v>
      </c>
      <c r="BL48" s="296">
        <f t="shared" si="82"/>
        <v>0</v>
      </c>
      <c r="BM48" s="296">
        <f t="shared" si="82"/>
        <v>0</v>
      </c>
      <c r="BN48" s="296">
        <f t="shared" si="82"/>
        <v>0</v>
      </c>
      <c r="BO48" s="296">
        <f t="shared" si="82"/>
        <v>0</v>
      </c>
      <c r="BP48" s="296">
        <f t="shared" si="82"/>
        <v>0</v>
      </c>
      <c r="BQ48" s="296">
        <f t="shared" si="82"/>
        <v>0</v>
      </c>
      <c r="BR48" s="296">
        <f t="shared" si="82"/>
        <v>0</v>
      </c>
      <c r="BS48" s="296">
        <f t="shared" si="82"/>
        <v>0</v>
      </c>
      <c r="BT48" s="296">
        <f t="shared" si="82"/>
        <v>0</v>
      </c>
      <c r="BU48" s="296">
        <f t="shared" si="82"/>
        <v>0</v>
      </c>
      <c r="BV48" s="296">
        <f t="shared" si="82"/>
        <v>0</v>
      </c>
      <c r="BW48" s="296">
        <f t="shared" si="82"/>
        <v>0</v>
      </c>
      <c r="BX48" s="296">
        <f t="shared" si="82"/>
        <v>0</v>
      </c>
      <c r="BY48" s="296">
        <f t="shared" si="82"/>
        <v>0</v>
      </c>
      <c r="BZ48" s="296">
        <f t="shared" si="82"/>
        <v>0</v>
      </c>
      <c r="CA48" s="296">
        <f t="shared" si="82"/>
        <v>0</v>
      </c>
      <c r="CB48" s="296">
        <f t="shared" si="82"/>
        <v>0</v>
      </c>
      <c r="CC48" s="296">
        <f t="shared" si="82"/>
        <v>0</v>
      </c>
      <c r="CD48" s="296">
        <f t="shared" si="82"/>
        <v>0</v>
      </c>
      <c r="CE48" s="296">
        <f t="shared" si="82"/>
        <v>0</v>
      </c>
      <c r="CF48" s="296">
        <f t="shared" si="82"/>
        <v>0</v>
      </c>
      <c r="CG48" s="296">
        <f t="shared" si="82"/>
        <v>0</v>
      </c>
      <c r="CH48" s="296">
        <f t="shared" si="82"/>
        <v>0</v>
      </c>
      <c r="CI48" s="296">
        <f t="shared" si="82"/>
        <v>0</v>
      </c>
      <c r="CJ48" s="296">
        <f t="shared" si="82"/>
        <v>0</v>
      </c>
      <c r="CK48" s="296">
        <f t="shared" si="82"/>
        <v>0</v>
      </c>
      <c r="CL48" s="296">
        <f t="shared" si="82"/>
        <v>0</v>
      </c>
      <c r="CM48" s="296">
        <f t="shared" si="82"/>
        <v>0</v>
      </c>
      <c r="CN48" s="296">
        <f t="shared" si="82"/>
        <v>0</v>
      </c>
      <c r="CO48" s="296">
        <f t="shared" si="82"/>
        <v>0</v>
      </c>
      <c r="CP48" s="296">
        <f t="shared" ref="CP48:CW48" si="83">CO48-($AC$20*$G$2)</f>
        <v>0</v>
      </c>
      <c r="CQ48" s="296">
        <f t="shared" si="83"/>
        <v>0</v>
      </c>
      <c r="CR48" s="296">
        <f t="shared" si="83"/>
        <v>0</v>
      </c>
      <c r="CS48" s="296">
        <f t="shared" si="83"/>
        <v>0</v>
      </c>
      <c r="CT48" s="296">
        <f t="shared" si="83"/>
        <v>0</v>
      </c>
      <c r="CU48" s="296">
        <f t="shared" si="83"/>
        <v>0</v>
      </c>
      <c r="CV48" s="262">
        <f t="shared" si="83"/>
        <v>0</v>
      </c>
      <c r="CW48" s="262">
        <f t="shared" si="83"/>
        <v>0</v>
      </c>
    </row>
    <row r="49" spans="1:101" x14ac:dyDescent="0.35">
      <c r="A49" s="264" t="s">
        <v>312</v>
      </c>
      <c r="B49" s="269"/>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69"/>
      <c r="AA49" s="296"/>
      <c r="AB49" s="296"/>
      <c r="AC49" s="296"/>
      <c r="AD49" s="296">
        <f>AD20-(AD20*$G$2)</f>
        <v>0</v>
      </c>
      <c r="AE49" s="296">
        <f t="shared" ref="AE49:BJ49" si="84">AD49-($AD$20*$G$2)</f>
        <v>0</v>
      </c>
      <c r="AF49" s="296">
        <f t="shared" si="84"/>
        <v>0</v>
      </c>
      <c r="AG49" s="296">
        <f t="shared" si="84"/>
        <v>0</v>
      </c>
      <c r="AH49" s="296">
        <f t="shared" si="84"/>
        <v>0</v>
      </c>
      <c r="AI49" s="296">
        <f t="shared" si="84"/>
        <v>0</v>
      </c>
      <c r="AJ49" s="296">
        <f t="shared" si="84"/>
        <v>0</v>
      </c>
      <c r="AK49" s="296">
        <f t="shared" si="84"/>
        <v>0</v>
      </c>
      <c r="AL49" s="296">
        <f t="shared" si="84"/>
        <v>0</v>
      </c>
      <c r="AM49" s="296">
        <f t="shared" si="84"/>
        <v>0</v>
      </c>
      <c r="AN49" s="296">
        <f t="shared" si="84"/>
        <v>0</v>
      </c>
      <c r="AO49" s="296">
        <f t="shared" si="84"/>
        <v>0</v>
      </c>
      <c r="AP49" s="296">
        <f t="shared" si="84"/>
        <v>0</v>
      </c>
      <c r="AQ49" s="296">
        <f t="shared" si="84"/>
        <v>0</v>
      </c>
      <c r="AR49" s="296">
        <f t="shared" si="84"/>
        <v>0</v>
      </c>
      <c r="AS49" s="296">
        <f t="shared" si="84"/>
        <v>0</v>
      </c>
      <c r="AT49" s="296">
        <f t="shared" si="84"/>
        <v>0</v>
      </c>
      <c r="AU49" s="296">
        <f t="shared" si="84"/>
        <v>0</v>
      </c>
      <c r="AV49" s="296">
        <f t="shared" si="84"/>
        <v>0</v>
      </c>
      <c r="AW49" s="296">
        <f t="shared" si="84"/>
        <v>0</v>
      </c>
      <c r="AX49" s="296">
        <f t="shared" si="84"/>
        <v>0</v>
      </c>
      <c r="AY49" s="296">
        <f t="shared" si="84"/>
        <v>0</v>
      </c>
      <c r="AZ49" s="296">
        <f t="shared" si="84"/>
        <v>0</v>
      </c>
      <c r="BA49" s="296">
        <f t="shared" si="84"/>
        <v>0</v>
      </c>
      <c r="BB49" s="296">
        <f t="shared" si="84"/>
        <v>0</v>
      </c>
      <c r="BC49" s="296">
        <f t="shared" si="84"/>
        <v>0</v>
      </c>
      <c r="BD49" s="269">
        <f t="shared" si="84"/>
        <v>0</v>
      </c>
      <c r="BE49" s="269">
        <f t="shared" si="84"/>
        <v>0</v>
      </c>
      <c r="BF49" s="269">
        <f t="shared" si="84"/>
        <v>0</v>
      </c>
      <c r="BG49" s="269">
        <f t="shared" si="84"/>
        <v>0</v>
      </c>
      <c r="BH49" s="269">
        <f t="shared" si="84"/>
        <v>0</v>
      </c>
      <c r="BI49" s="296">
        <f t="shared" si="84"/>
        <v>0</v>
      </c>
      <c r="BJ49" s="296">
        <f t="shared" si="84"/>
        <v>0</v>
      </c>
      <c r="BK49" s="296">
        <f t="shared" ref="BK49:CP49" si="85">BJ49-($AD$20*$G$2)</f>
        <v>0</v>
      </c>
      <c r="BL49" s="296">
        <f t="shared" si="85"/>
        <v>0</v>
      </c>
      <c r="BM49" s="296">
        <f t="shared" si="85"/>
        <v>0</v>
      </c>
      <c r="BN49" s="296">
        <f t="shared" si="85"/>
        <v>0</v>
      </c>
      <c r="BO49" s="296">
        <f t="shared" si="85"/>
        <v>0</v>
      </c>
      <c r="BP49" s="296">
        <f t="shared" si="85"/>
        <v>0</v>
      </c>
      <c r="BQ49" s="296">
        <f t="shared" si="85"/>
        <v>0</v>
      </c>
      <c r="BR49" s="296">
        <f t="shared" si="85"/>
        <v>0</v>
      </c>
      <c r="BS49" s="296">
        <f t="shared" si="85"/>
        <v>0</v>
      </c>
      <c r="BT49" s="296">
        <f t="shared" si="85"/>
        <v>0</v>
      </c>
      <c r="BU49" s="296">
        <f t="shared" si="85"/>
        <v>0</v>
      </c>
      <c r="BV49" s="296">
        <f t="shared" si="85"/>
        <v>0</v>
      </c>
      <c r="BW49" s="296">
        <f t="shared" si="85"/>
        <v>0</v>
      </c>
      <c r="BX49" s="296">
        <f t="shared" si="85"/>
        <v>0</v>
      </c>
      <c r="BY49" s="296">
        <f t="shared" si="85"/>
        <v>0</v>
      </c>
      <c r="BZ49" s="296">
        <f t="shared" si="85"/>
        <v>0</v>
      </c>
      <c r="CA49" s="296">
        <f t="shared" si="85"/>
        <v>0</v>
      </c>
      <c r="CB49" s="296">
        <f t="shared" si="85"/>
        <v>0</v>
      </c>
      <c r="CC49" s="296">
        <f t="shared" si="85"/>
        <v>0</v>
      </c>
      <c r="CD49" s="296">
        <f t="shared" si="85"/>
        <v>0</v>
      </c>
      <c r="CE49" s="296">
        <f t="shared" si="85"/>
        <v>0</v>
      </c>
      <c r="CF49" s="296">
        <f t="shared" si="85"/>
        <v>0</v>
      </c>
      <c r="CG49" s="296">
        <f t="shared" si="85"/>
        <v>0</v>
      </c>
      <c r="CH49" s="296">
        <f t="shared" si="85"/>
        <v>0</v>
      </c>
      <c r="CI49" s="296">
        <f t="shared" si="85"/>
        <v>0</v>
      </c>
      <c r="CJ49" s="296">
        <f t="shared" si="85"/>
        <v>0</v>
      </c>
      <c r="CK49" s="296">
        <f t="shared" si="85"/>
        <v>0</v>
      </c>
      <c r="CL49" s="296">
        <f t="shared" si="85"/>
        <v>0</v>
      </c>
      <c r="CM49" s="296">
        <f t="shared" si="85"/>
        <v>0</v>
      </c>
      <c r="CN49" s="296">
        <f t="shared" si="85"/>
        <v>0</v>
      </c>
      <c r="CO49" s="296">
        <f t="shared" si="85"/>
        <v>0</v>
      </c>
      <c r="CP49" s="296">
        <f t="shared" si="85"/>
        <v>0</v>
      </c>
      <c r="CQ49" s="296">
        <f t="shared" ref="CQ49:CW49" si="86">CP49-($AD$20*$G$2)</f>
        <v>0</v>
      </c>
      <c r="CR49" s="296">
        <f t="shared" si="86"/>
        <v>0</v>
      </c>
      <c r="CS49" s="296">
        <f t="shared" si="86"/>
        <v>0</v>
      </c>
      <c r="CT49" s="296">
        <f t="shared" si="86"/>
        <v>0</v>
      </c>
      <c r="CU49" s="296">
        <f t="shared" si="86"/>
        <v>0</v>
      </c>
      <c r="CV49" s="262">
        <f t="shared" si="86"/>
        <v>0</v>
      </c>
      <c r="CW49" s="262">
        <f t="shared" si="86"/>
        <v>0</v>
      </c>
    </row>
    <row r="50" spans="1:101" x14ac:dyDescent="0.35">
      <c r="A50" s="264" t="s">
        <v>313</v>
      </c>
      <c r="B50" s="269"/>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69"/>
      <c r="AA50" s="296"/>
      <c r="AB50" s="296"/>
      <c r="AC50" s="296"/>
      <c r="AD50" s="296"/>
      <c r="AE50" s="296">
        <f>AE$20-(AE$20*$G$2)</f>
        <v>0</v>
      </c>
      <c r="AF50" s="296">
        <f>AE50-(AE$20*$G$2)</f>
        <v>0</v>
      </c>
      <c r="AG50" s="296">
        <f t="shared" ref="AG50:BL50" si="87">AF50-($AE$20*$G$2)</f>
        <v>0</v>
      </c>
      <c r="AH50" s="296">
        <f t="shared" si="87"/>
        <v>0</v>
      </c>
      <c r="AI50" s="296">
        <f t="shared" si="87"/>
        <v>0</v>
      </c>
      <c r="AJ50" s="296">
        <f t="shared" si="87"/>
        <v>0</v>
      </c>
      <c r="AK50" s="296">
        <f t="shared" si="87"/>
        <v>0</v>
      </c>
      <c r="AL50" s="296">
        <f t="shared" si="87"/>
        <v>0</v>
      </c>
      <c r="AM50" s="296">
        <f t="shared" si="87"/>
        <v>0</v>
      </c>
      <c r="AN50" s="296">
        <f t="shared" si="87"/>
        <v>0</v>
      </c>
      <c r="AO50" s="296">
        <f t="shared" si="87"/>
        <v>0</v>
      </c>
      <c r="AP50" s="296">
        <f t="shared" si="87"/>
        <v>0</v>
      </c>
      <c r="AQ50" s="296">
        <f t="shared" si="87"/>
        <v>0</v>
      </c>
      <c r="AR50" s="296">
        <f t="shared" si="87"/>
        <v>0</v>
      </c>
      <c r="AS50" s="296">
        <f t="shared" si="87"/>
        <v>0</v>
      </c>
      <c r="AT50" s="296">
        <f t="shared" si="87"/>
        <v>0</v>
      </c>
      <c r="AU50" s="296">
        <f t="shared" si="87"/>
        <v>0</v>
      </c>
      <c r="AV50" s="296">
        <f t="shared" si="87"/>
        <v>0</v>
      </c>
      <c r="AW50" s="296">
        <f t="shared" si="87"/>
        <v>0</v>
      </c>
      <c r="AX50" s="296">
        <f t="shared" si="87"/>
        <v>0</v>
      </c>
      <c r="AY50" s="296">
        <f t="shared" si="87"/>
        <v>0</v>
      </c>
      <c r="AZ50" s="296">
        <f t="shared" si="87"/>
        <v>0</v>
      </c>
      <c r="BA50" s="296">
        <f t="shared" si="87"/>
        <v>0</v>
      </c>
      <c r="BB50" s="296">
        <f t="shared" si="87"/>
        <v>0</v>
      </c>
      <c r="BC50" s="296">
        <f t="shared" si="87"/>
        <v>0</v>
      </c>
      <c r="BD50" s="269">
        <f t="shared" si="87"/>
        <v>0</v>
      </c>
      <c r="BE50" s="269">
        <f t="shared" si="87"/>
        <v>0</v>
      </c>
      <c r="BF50" s="269">
        <f t="shared" si="87"/>
        <v>0</v>
      </c>
      <c r="BG50" s="269">
        <f t="shared" si="87"/>
        <v>0</v>
      </c>
      <c r="BH50" s="269">
        <f t="shared" si="87"/>
        <v>0</v>
      </c>
      <c r="BI50" s="296">
        <f t="shared" si="87"/>
        <v>0</v>
      </c>
      <c r="BJ50" s="296">
        <f t="shared" si="87"/>
        <v>0</v>
      </c>
      <c r="BK50" s="296">
        <f t="shared" si="87"/>
        <v>0</v>
      </c>
      <c r="BL50" s="296">
        <f t="shared" si="87"/>
        <v>0</v>
      </c>
      <c r="BM50" s="296">
        <f t="shared" ref="BM50:CW50" si="88">BL50-($AE$20*$G$2)</f>
        <v>0</v>
      </c>
      <c r="BN50" s="296">
        <f t="shared" si="88"/>
        <v>0</v>
      </c>
      <c r="BO50" s="296">
        <f t="shared" si="88"/>
        <v>0</v>
      </c>
      <c r="BP50" s="296">
        <f t="shared" si="88"/>
        <v>0</v>
      </c>
      <c r="BQ50" s="296">
        <f t="shared" si="88"/>
        <v>0</v>
      </c>
      <c r="BR50" s="296">
        <f t="shared" si="88"/>
        <v>0</v>
      </c>
      <c r="BS50" s="296">
        <f t="shared" si="88"/>
        <v>0</v>
      </c>
      <c r="BT50" s="296">
        <f t="shared" si="88"/>
        <v>0</v>
      </c>
      <c r="BU50" s="296">
        <f t="shared" si="88"/>
        <v>0</v>
      </c>
      <c r="BV50" s="296">
        <f t="shared" si="88"/>
        <v>0</v>
      </c>
      <c r="BW50" s="296">
        <f t="shared" si="88"/>
        <v>0</v>
      </c>
      <c r="BX50" s="296">
        <f t="shared" si="88"/>
        <v>0</v>
      </c>
      <c r="BY50" s="296">
        <f t="shared" si="88"/>
        <v>0</v>
      </c>
      <c r="BZ50" s="296">
        <f t="shared" si="88"/>
        <v>0</v>
      </c>
      <c r="CA50" s="296">
        <f t="shared" si="88"/>
        <v>0</v>
      </c>
      <c r="CB50" s="296">
        <f t="shared" si="88"/>
        <v>0</v>
      </c>
      <c r="CC50" s="296">
        <f t="shared" si="88"/>
        <v>0</v>
      </c>
      <c r="CD50" s="296">
        <f t="shared" si="88"/>
        <v>0</v>
      </c>
      <c r="CE50" s="296">
        <f t="shared" si="88"/>
        <v>0</v>
      </c>
      <c r="CF50" s="296">
        <f t="shared" si="88"/>
        <v>0</v>
      </c>
      <c r="CG50" s="296">
        <f t="shared" si="88"/>
        <v>0</v>
      </c>
      <c r="CH50" s="296">
        <f t="shared" si="88"/>
        <v>0</v>
      </c>
      <c r="CI50" s="296">
        <f t="shared" si="88"/>
        <v>0</v>
      </c>
      <c r="CJ50" s="296">
        <f t="shared" si="88"/>
        <v>0</v>
      </c>
      <c r="CK50" s="296">
        <f t="shared" si="88"/>
        <v>0</v>
      </c>
      <c r="CL50" s="296">
        <f t="shared" si="88"/>
        <v>0</v>
      </c>
      <c r="CM50" s="296">
        <f t="shared" si="88"/>
        <v>0</v>
      </c>
      <c r="CN50" s="296">
        <f t="shared" si="88"/>
        <v>0</v>
      </c>
      <c r="CO50" s="296">
        <f t="shared" si="88"/>
        <v>0</v>
      </c>
      <c r="CP50" s="296">
        <f t="shared" si="88"/>
        <v>0</v>
      </c>
      <c r="CQ50" s="296">
        <f t="shared" si="88"/>
        <v>0</v>
      </c>
      <c r="CR50" s="296">
        <f t="shared" si="88"/>
        <v>0</v>
      </c>
      <c r="CS50" s="296">
        <f t="shared" si="88"/>
        <v>0</v>
      </c>
      <c r="CT50" s="296">
        <f t="shared" si="88"/>
        <v>0</v>
      </c>
      <c r="CU50" s="296">
        <f t="shared" si="88"/>
        <v>0</v>
      </c>
      <c r="CV50" s="262">
        <f t="shared" si="88"/>
        <v>0</v>
      </c>
      <c r="CW50" s="262">
        <f t="shared" si="88"/>
        <v>0</v>
      </c>
    </row>
    <row r="51" spans="1:101" x14ac:dyDescent="0.35">
      <c r="A51" s="264" t="s">
        <v>314</v>
      </c>
      <c r="B51" s="269"/>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f>AF20-(AF20*$G$2)</f>
        <v>0</v>
      </c>
      <c r="AG51" s="296">
        <f t="shared" ref="AG51:BL51" si="89">AF51-($AF$20*$G$2)</f>
        <v>0</v>
      </c>
      <c r="AH51" s="296">
        <f t="shared" si="89"/>
        <v>0</v>
      </c>
      <c r="AI51" s="296">
        <f t="shared" si="89"/>
        <v>0</v>
      </c>
      <c r="AJ51" s="296">
        <f t="shared" si="89"/>
        <v>0</v>
      </c>
      <c r="AK51" s="296">
        <f t="shared" si="89"/>
        <v>0</v>
      </c>
      <c r="AL51" s="296">
        <f t="shared" si="89"/>
        <v>0</v>
      </c>
      <c r="AM51" s="296">
        <f t="shared" si="89"/>
        <v>0</v>
      </c>
      <c r="AN51" s="296">
        <f t="shared" si="89"/>
        <v>0</v>
      </c>
      <c r="AO51" s="296">
        <f t="shared" si="89"/>
        <v>0</v>
      </c>
      <c r="AP51" s="296">
        <f t="shared" si="89"/>
        <v>0</v>
      </c>
      <c r="AQ51" s="296">
        <f t="shared" si="89"/>
        <v>0</v>
      </c>
      <c r="AR51" s="296">
        <f t="shared" si="89"/>
        <v>0</v>
      </c>
      <c r="AS51" s="296">
        <f t="shared" si="89"/>
        <v>0</v>
      </c>
      <c r="AT51" s="296">
        <f t="shared" si="89"/>
        <v>0</v>
      </c>
      <c r="AU51" s="296">
        <f t="shared" si="89"/>
        <v>0</v>
      </c>
      <c r="AV51" s="296">
        <f t="shared" si="89"/>
        <v>0</v>
      </c>
      <c r="AW51" s="296">
        <f t="shared" si="89"/>
        <v>0</v>
      </c>
      <c r="AX51" s="269">
        <f t="shared" si="89"/>
        <v>0</v>
      </c>
      <c r="AY51" s="269">
        <f t="shared" si="89"/>
        <v>0</v>
      </c>
      <c r="AZ51" s="269">
        <f t="shared" si="89"/>
        <v>0</v>
      </c>
      <c r="BA51" s="269">
        <f t="shared" si="89"/>
        <v>0</v>
      </c>
      <c r="BB51" s="269">
        <f t="shared" si="89"/>
        <v>0</v>
      </c>
      <c r="BC51" s="269">
        <f t="shared" si="89"/>
        <v>0</v>
      </c>
      <c r="BD51" s="269">
        <f t="shared" si="89"/>
        <v>0</v>
      </c>
      <c r="BE51" s="269">
        <f t="shared" si="89"/>
        <v>0</v>
      </c>
      <c r="BF51" s="269">
        <f t="shared" si="89"/>
        <v>0</v>
      </c>
      <c r="BG51" s="269">
        <f t="shared" si="89"/>
        <v>0</v>
      </c>
      <c r="BH51" s="269">
        <f t="shared" si="89"/>
        <v>0</v>
      </c>
      <c r="BI51" s="296">
        <f t="shared" si="89"/>
        <v>0</v>
      </c>
      <c r="BJ51" s="296">
        <f t="shared" si="89"/>
        <v>0</v>
      </c>
      <c r="BK51" s="296">
        <f t="shared" si="89"/>
        <v>0</v>
      </c>
      <c r="BL51" s="296">
        <f t="shared" si="89"/>
        <v>0</v>
      </c>
      <c r="BM51" s="296">
        <f t="shared" ref="BM51:CW51" si="90">BL51-($AF$20*$G$2)</f>
        <v>0</v>
      </c>
      <c r="BN51" s="296">
        <f t="shared" si="90"/>
        <v>0</v>
      </c>
      <c r="BO51" s="296">
        <f t="shared" si="90"/>
        <v>0</v>
      </c>
      <c r="BP51" s="296">
        <f t="shared" si="90"/>
        <v>0</v>
      </c>
      <c r="BQ51" s="296">
        <f t="shared" si="90"/>
        <v>0</v>
      </c>
      <c r="BR51" s="296">
        <f t="shared" si="90"/>
        <v>0</v>
      </c>
      <c r="BS51" s="296">
        <f t="shared" si="90"/>
        <v>0</v>
      </c>
      <c r="BT51" s="296">
        <f t="shared" si="90"/>
        <v>0</v>
      </c>
      <c r="BU51" s="296">
        <f t="shared" si="90"/>
        <v>0</v>
      </c>
      <c r="BV51" s="296">
        <f t="shared" si="90"/>
        <v>0</v>
      </c>
      <c r="BW51" s="296">
        <f t="shared" si="90"/>
        <v>0</v>
      </c>
      <c r="BX51" s="296">
        <f t="shared" si="90"/>
        <v>0</v>
      </c>
      <c r="BY51" s="296">
        <f t="shared" si="90"/>
        <v>0</v>
      </c>
      <c r="BZ51" s="296">
        <f t="shared" si="90"/>
        <v>0</v>
      </c>
      <c r="CA51" s="296">
        <f t="shared" si="90"/>
        <v>0</v>
      </c>
      <c r="CB51" s="296">
        <f t="shared" si="90"/>
        <v>0</v>
      </c>
      <c r="CC51" s="296">
        <f t="shared" si="90"/>
        <v>0</v>
      </c>
      <c r="CD51" s="296">
        <f t="shared" si="90"/>
        <v>0</v>
      </c>
      <c r="CE51" s="296">
        <f t="shared" si="90"/>
        <v>0</v>
      </c>
      <c r="CF51" s="296">
        <f t="shared" si="90"/>
        <v>0</v>
      </c>
      <c r="CG51" s="296">
        <f t="shared" si="90"/>
        <v>0</v>
      </c>
      <c r="CH51" s="296">
        <f t="shared" si="90"/>
        <v>0</v>
      </c>
      <c r="CI51" s="296">
        <f t="shared" si="90"/>
        <v>0</v>
      </c>
      <c r="CJ51" s="296">
        <f t="shared" si="90"/>
        <v>0</v>
      </c>
      <c r="CK51" s="296">
        <f t="shared" si="90"/>
        <v>0</v>
      </c>
      <c r="CL51" s="296">
        <f t="shared" si="90"/>
        <v>0</v>
      </c>
      <c r="CM51" s="296">
        <f t="shared" si="90"/>
        <v>0</v>
      </c>
      <c r="CN51" s="296">
        <f t="shared" si="90"/>
        <v>0</v>
      </c>
      <c r="CO51" s="296">
        <f t="shared" si="90"/>
        <v>0</v>
      </c>
      <c r="CP51" s="296">
        <f t="shared" si="90"/>
        <v>0</v>
      </c>
      <c r="CQ51" s="296">
        <f t="shared" si="90"/>
        <v>0</v>
      </c>
      <c r="CR51" s="296">
        <f t="shared" si="90"/>
        <v>0</v>
      </c>
      <c r="CS51" s="296">
        <f t="shared" si="90"/>
        <v>0</v>
      </c>
      <c r="CT51" s="296">
        <f t="shared" si="90"/>
        <v>0</v>
      </c>
      <c r="CU51" s="296">
        <f t="shared" si="90"/>
        <v>0</v>
      </c>
      <c r="CV51" s="262">
        <f t="shared" si="90"/>
        <v>0</v>
      </c>
      <c r="CW51" s="262">
        <f t="shared" si="90"/>
        <v>0</v>
      </c>
    </row>
    <row r="52" spans="1:101" x14ac:dyDescent="0.35">
      <c r="A52" s="264" t="s">
        <v>315</v>
      </c>
      <c r="B52" s="269"/>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f>AG20-(AG20*$G$2)</f>
        <v>0</v>
      </c>
      <c r="AH52" s="296">
        <f t="shared" ref="AH52:BM52" si="91">AG52-($AG$20*$G$2)</f>
        <v>0</v>
      </c>
      <c r="AI52" s="296">
        <f t="shared" si="91"/>
        <v>0</v>
      </c>
      <c r="AJ52" s="296">
        <f t="shared" si="91"/>
        <v>0</v>
      </c>
      <c r="AK52" s="296">
        <f t="shared" si="91"/>
        <v>0</v>
      </c>
      <c r="AL52" s="296">
        <f t="shared" si="91"/>
        <v>0</v>
      </c>
      <c r="AM52" s="296">
        <f t="shared" si="91"/>
        <v>0</v>
      </c>
      <c r="AN52" s="296">
        <f t="shared" si="91"/>
        <v>0</v>
      </c>
      <c r="AO52" s="296">
        <f t="shared" si="91"/>
        <v>0</v>
      </c>
      <c r="AP52" s="296">
        <f t="shared" si="91"/>
        <v>0</v>
      </c>
      <c r="AQ52" s="296">
        <f t="shared" si="91"/>
        <v>0</v>
      </c>
      <c r="AR52" s="296">
        <f t="shared" si="91"/>
        <v>0</v>
      </c>
      <c r="AS52" s="296">
        <f t="shared" si="91"/>
        <v>0</v>
      </c>
      <c r="AT52" s="296">
        <f t="shared" si="91"/>
        <v>0</v>
      </c>
      <c r="AU52" s="296">
        <f t="shared" si="91"/>
        <v>0</v>
      </c>
      <c r="AV52" s="296">
        <f t="shared" si="91"/>
        <v>0</v>
      </c>
      <c r="AW52" s="296">
        <f t="shared" si="91"/>
        <v>0</v>
      </c>
      <c r="AX52" s="269">
        <f t="shared" si="91"/>
        <v>0</v>
      </c>
      <c r="AY52" s="269">
        <f t="shared" si="91"/>
        <v>0</v>
      </c>
      <c r="AZ52" s="269">
        <f t="shared" si="91"/>
        <v>0</v>
      </c>
      <c r="BA52" s="269">
        <f t="shared" si="91"/>
        <v>0</v>
      </c>
      <c r="BB52" s="269">
        <f t="shared" si="91"/>
        <v>0</v>
      </c>
      <c r="BC52" s="269">
        <f t="shared" si="91"/>
        <v>0</v>
      </c>
      <c r="BD52" s="269">
        <f t="shared" si="91"/>
        <v>0</v>
      </c>
      <c r="BE52" s="269">
        <f t="shared" si="91"/>
        <v>0</v>
      </c>
      <c r="BF52" s="269">
        <f t="shared" si="91"/>
        <v>0</v>
      </c>
      <c r="BG52" s="269">
        <f t="shared" si="91"/>
        <v>0</v>
      </c>
      <c r="BH52" s="269">
        <f t="shared" si="91"/>
        <v>0</v>
      </c>
      <c r="BI52" s="296">
        <f t="shared" si="91"/>
        <v>0</v>
      </c>
      <c r="BJ52" s="296">
        <f t="shared" si="91"/>
        <v>0</v>
      </c>
      <c r="BK52" s="296">
        <f t="shared" si="91"/>
        <v>0</v>
      </c>
      <c r="BL52" s="296">
        <f t="shared" si="91"/>
        <v>0</v>
      </c>
      <c r="BM52" s="296">
        <f t="shared" si="91"/>
        <v>0</v>
      </c>
      <c r="BN52" s="296">
        <f t="shared" ref="BN52:CW52" si="92">BM52-($AG$20*$G$2)</f>
        <v>0</v>
      </c>
      <c r="BO52" s="296">
        <f t="shared" si="92"/>
        <v>0</v>
      </c>
      <c r="BP52" s="296">
        <f t="shared" si="92"/>
        <v>0</v>
      </c>
      <c r="BQ52" s="296">
        <f t="shared" si="92"/>
        <v>0</v>
      </c>
      <c r="BR52" s="296">
        <f t="shared" si="92"/>
        <v>0</v>
      </c>
      <c r="BS52" s="296">
        <f t="shared" si="92"/>
        <v>0</v>
      </c>
      <c r="BT52" s="296">
        <f t="shared" si="92"/>
        <v>0</v>
      </c>
      <c r="BU52" s="296">
        <f t="shared" si="92"/>
        <v>0</v>
      </c>
      <c r="BV52" s="296">
        <f t="shared" si="92"/>
        <v>0</v>
      </c>
      <c r="BW52" s="296">
        <f t="shared" si="92"/>
        <v>0</v>
      </c>
      <c r="BX52" s="296">
        <f t="shared" si="92"/>
        <v>0</v>
      </c>
      <c r="BY52" s="296">
        <f t="shared" si="92"/>
        <v>0</v>
      </c>
      <c r="BZ52" s="296">
        <f t="shared" si="92"/>
        <v>0</v>
      </c>
      <c r="CA52" s="296">
        <f t="shared" si="92"/>
        <v>0</v>
      </c>
      <c r="CB52" s="296">
        <f t="shared" si="92"/>
        <v>0</v>
      </c>
      <c r="CC52" s="296">
        <f t="shared" si="92"/>
        <v>0</v>
      </c>
      <c r="CD52" s="296">
        <f t="shared" si="92"/>
        <v>0</v>
      </c>
      <c r="CE52" s="296">
        <f t="shared" si="92"/>
        <v>0</v>
      </c>
      <c r="CF52" s="296">
        <f t="shared" si="92"/>
        <v>0</v>
      </c>
      <c r="CG52" s="296">
        <f t="shared" si="92"/>
        <v>0</v>
      </c>
      <c r="CH52" s="296">
        <f t="shared" si="92"/>
        <v>0</v>
      </c>
      <c r="CI52" s="296">
        <f t="shared" si="92"/>
        <v>0</v>
      </c>
      <c r="CJ52" s="296">
        <f t="shared" si="92"/>
        <v>0</v>
      </c>
      <c r="CK52" s="296">
        <f t="shared" si="92"/>
        <v>0</v>
      </c>
      <c r="CL52" s="296">
        <f t="shared" si="92"/>
        <v>0</v>
      </c>
      <c r="CM52" s="296">
        <f t="shared" si="92"/>
        <v>0</v>
      </c>
      <c r="CN52" s="296">
        <f t="shared" si="92"/>
        <v>0</v>
      </c>
      <c r="CO52" s="296">
        <f t="shared" si="92"/>
        <v>0</v>
      </c>
      <c r="CP52" s="296">
        <f t="shared" si="92"/>
        <v>0</v>
      </c>
      <c r="CQ52" s="296">
        <f t="shared" si="92"/>
        <v>0</v>
      </c>
      <c r="CR52" s="296">
        <f t="shared" si="92"/>
        <v>0</v>
      </c>
      <c r="CS52" s="296">
        <f t="shared" si="92"/>
        <v>0</v>
      </c>
      <c r="CT52" s="296">
        <f t="shared" si="92"/>
        <v>0</v>
      </c>
      <c r="CU52" s="296">
        <f t="shared" si="92"/>
        <v>0</v>
      </c>
      <c r="CV52" s="262">
        <f t="shared" si="92"/>
        <v>0</v>
      </c>
      <c r="CW52" s="262">
        <f t="shared" si="92"/>
        <v>0</v>
      </c>
    </row>
    <row r="53" spans="1:101" x14ac:dyDescent="0.35">
      <c r="A53" s="264" t="s">
        <v>316</v>
      </c>
      <c r="B53" s="269"/>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f>AH20-(AH20*$G$2)</f>
        <v>0</v>
      </c>
      <c r="AI53" s="296">
        <f t="shared" ref="AI53:BN53" si="93">AH53-($AH$20*$G$2)</f>
        <v>0</v>
      </c>
      <c r="AJ53" s="296">
        <f t="shared" si="93"/>
        <v>0</v>
      </c>
      <c r="AK53" s="296">
        <f t="shared" si="93"/>
        <v>0</v>
      </c>
      <c r="AL53" s="296">
        <f t="shared" si="93"/>
        <v>0</v>
      </c>
      <c r="AM53" s="296">
        <f t="shared" si="93"/>
        <v>0</v>
      </c>
      <c r="AN53" s="296">
        <f t="shared" si="93"/>
        <v>0</v>
      </c>
      <c r="AO53" s="296">
        <f t="shared" si="93"/>
        <v>0</v>
      </c>
      <c r="AP53" s="296">
        <f t="shared" si="93"/>
        <v>0</v>
      </c>
      <c r="AQ53" s="296">
        <f t="shared" si="93"/>
        <v>0</v>
      </c>
      <c r="AR53" s="296">
        <f t="shared" si="93"/>
        <v>0</v>
      </c>
      <c r="AS53" s="296">
        <f t="shared" si="93"/>
        <v>0</v>
      </c>
      <c r="AT53" s="296">
        <f t="shared" si="93"/>
        <v>0</v>
      </c>
      <c r="AU53" s="296">
        <f t="shared" si="93"/>
        <v>0</v>
      </c>
      <c r="AV53" s="296">
        <f t="shared" si="93"/>
        <v>0</v>
      </c>
      <c r="AW53" s="296">
        <f t="shared" si="93"/>
        <v>0</v>
      </c>
      <c r="AX53" s="269">
        <f t="shared" si="93"/>
        <v>0</v>
      </c>
      <c r="AY53" s="269">
        <f t="shared" si="93"/>
        <v>0</v>
      </c>
      <c r="AZ53" s="269">
        <f t="shared" si="93"/>
        <v>0</v>
      </c>
      <c r="BA53" s="269">
        <f t="shared" si="93"/>
        <v>0</v>
      </c>
      <c r="BB53" s="269">
        <f t="shared" si="93"/>
        <v>0</v>
      </c>
      <c r="BC53" s="269">
        <f t="shared" si="93"/>
        <v>0</v>
      </c>
      <c r="BD53" s="269">
        <f t="shared" si="93"/>
        <v>0</v>
      </c>
      <c r="BE53" s="269">
        <f t="shared" si="93"/>
        <v>0</v>
      </c>
      <c r="BF53" s="269">
        <f t="shared" si="93"/>
        <v>0</v>
      </c>
      <c r="BG53" s="269">
        <f t="shared" si="93"/>
        <v>0</v>
      </c>
      <c r="BH53" s="269">
        <f t="shared" si="93"/>
        <v>0</v>
      </c>
      <c r="BI53" s="296">
        <f t="shared" si="93"/>
        <v>0</v>
      </c>
      <c r="BJ53" s="296">
        <f t="shared" si="93"/>
        <v>0</v>
      </c>
      <c r="BK53" s="296">
        <f t="shared" si="93"/>
        <v>0</v>
      </c>
      <c r="BL53" s="296">
        <f t="shared" si="93"/>
        <v>0</v>
      </c>
      <c r="BM53" s="296">
        <f t="shared" si="93"/>
        <v>0</v>
      </c>
      <c r="BN53" s="296">
        <f t="shared" si="93"/>
        <v>0</v>
      </c>
      <c r="BO53" s="296">
        <f t="shared" ref="BO53:CW53" si="94">BN53-($AH$20*$G$2)</f>
        <v>0</v>
      </c>
      <c r="BP53" s="296">
        <f t="shared" si="94"/>
        <v>0</v>
      </c>
      <c r="BQ53" s="296">
        <f t="shared" si="94"/>
        <v>0</v>
      </c>
      <c r="BR53" s="296">
        <f t="shared" si="94"/>
        <v>0</v>
      </c>
      <c r="BS53" s="296">
        <f t="shared" si="94"/>
        <v>0</v>
      </c>
      <c r="BT53" s="296">
        <f t="shared" si="94"/>
        <v>0</v>
      </c>
      <c r="BU53" s="296">
        <f t="shared" si="94"/>
        <v>0</v>
      </c>
      <c r="BV53" s="296">
        <f t="shared" si="94"/>
        <v>0</v>
      </c>
      <c r="BW53" s="296">
        <f t="shared" si="94"/>
        <v>0</v>
      </c>
      <c r="BX53" s="296">
        <f t="shared" si="94"/>
        <v>0</v>
      </c>
      <c r="BY53" s="296">
        <f t="shared" si="94"/>
        <v>0</v>
      </c>
      <c r="BZ53" s="296">
        <f t="shared" si="94"/>
        <v>0</v>
      </c>
      <c r="CA53" s="296">
        <f t="shared" si="94"/>
        <v>0</v>
      </c>
      <c r="CB53" s="296">
        <f t="shared" si="94"/>
        <v>0</v>
      </c>
      <c r="CC53" s="296">
        <f t="shared" si="94"/>
        <v>0</v>
      </c>
      <c r="CD53" s="296">
        <f t="shared" si="94"/>
        <v>0</v>
      </c>
      <c r="CE53" s="296">
        <f t="shared" si="94"/>
        <v>0</v>
      </c>
      <c r="CF53" s="296">
        <f t="shared" si="94"/>
        <v>0</v>
      </c>
      <c r="CG53" s="296">
        <f t="shared" si="94"/>
        <v>0</v>
      </c>
      <c r="CH53" s="296">
        <f t="shared" si="94"/>
        <v>0</v>
      </c>
      <c r="CI53" s="296">
        <f t="shared" si="94"/>
        <v>0</v>
      </c>
      <c r="CJ53" s="296">
        <f t="shared" si="94"/>
        <v>0</v>
      </c>
      <c r="CK53" s="296">
        <f t="shared" si="94"/>
        <v>0</v>
      </c>
      <c r="CL53" s="296">
        <f t="shared" si="94"/>
        <v>0</v>
      </c>
      <c r="CM53" s="296">
        <f t="shared" si="94"/>
        <v>0</v>
      </c>
      <c r="CN53" s="296">
        <f t="shared" si="94"/>
        <v>0</v>
      </c>
      <c r="CO53" s="296">
        <f t="shared" si="94"/>
        <v>0</v>
      </c>
      <c r="CP53" s="296">
        <f t="shared" si="94"/>
        <v>0</v>
      </c>
      <c r="CQ53" s="296">
        <f t="shared" si="94"/>
        <v>0</v>
      </c>
      <c r="CR53" s="296">
        <f t="shared" si="94"/>
        <v>0</v>
      </c>
      <c r="CS53" s="296">
        <f t="shared" si="94"/>
        <v>0</v>
      </c>
      <c r="CT53" s="296">
        <f t="shared" si="94"/>
        <v>0</v>
      </c>
      <c r="CU53" s="296">
        <f t="shared" si="94"/>
        <v>0</v>
      </c>
      <c r="CV53" s="262">
        <f t="shared" si="94"/>
        <v>0</v>
      </c>
      <c r="CW53" s="262">
        <f t="shared" si="94"/>
        <v>0</v>
      </c>
    </row>
    <row r="54" spans="1:101" x14ac:dyDescent="0.35">
      <c r="A54" s="264" t="s">
        <v>317</v>
      </c>
      <c r="B54" s="269"/>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f>AI20-(AI20*$G$2)</f>
        <v>0</v>
      </c>
      <c r="AJ54" s="296">
        <f t="shared" ref="AJ54:BO54" si="95">AI54-($AI$20*$G$2)</f>
        <v>0</v>
      </c>
      <c r="AK54" s="296">
        <f t="shared" si="95"/>
        <v>0</v>
      </c>
      <c r="AL54" s="296">
        <f t="shared" si="95"/>
        <v>0</v>
      </c>
      <c r="AM54" s="296">
        <f t="shared" si="95"/>
        <v>0</v>
      </c>
      <c r="AN54" s="296">
        <f t="shared" si="95"/>
        <v>0</v>
      </c>
      <c r="AO54" s="296">
        <f t="shared" si="95"/>
        <v>0</v>
      </c>
      <c r="AP54" s="296">
        <f t="shared" si="95"/>
        <v>0</v>
      </c>
      <c r="AQ54" s="296">
        <f t="shared" si="95"/>
        <v>0</v>
      </c>
      <c r="AR54" s="296">
        <f t="shared" si="95"/>
        <v>0</v>
      </c>
      <c r="AS54" s="296">
        <f t="shared" si="95"/>
        <v>0</v>
      </c>
      <c r="AT54" s="296">
        <f t="shared" si="95"/>
        <v>0</v>
      </c>
      <c r="AU54" s="296">
        <f t="shared" si="95"/>
        <v>0</v>
      </c>
      <c r="AV54" s="296">
        <f t="shared" si="95"/>
        <v>0</v>
      </c>
      <c r="AW54" s="296">
        <f t="shared" si="95"/>
        <v>0</v>
      </c>
      <c r="AX54" s="269">
        <f t="shared" si="95"/>
        <v>0</v>
      </c>
      <c r="AY54" s="269">
        <f t="shared" si="95"/>
        <v>0</v>
      </c>
      <c r="AZ54" s="269">
        <f t="shared" si="95"/>
        <v>0</v>
      </c>
      <c r="BA54" s="269">
        <f t="shared" si="95"/>
        <v>0</v>
      </c>
      <c r="BB54" s="269">
        <f t="shared" si="95"/>
        <v>0</v>
      </c>
      <c r="BC54" s="269">
        <f t="shared" si="95"/>
        <v>0</v>
      </c>
      <c r="BD54" s="269">
        <f t="shared" si="95"/>
        <v>0</v>
      </c>
      <c r="BE54" s="269">
        <f t="shared" si="95"/>
        <v>0</v>
      </c>
      <c r="BF54" s="269">
        <f t="shared" si="95"/>
        <v>0</v>
      </c>
      <c r="BG54" s="269">
        <f t="shared" si="95"/>
        <v>0</v>
      </c>
      <c r="BH54" s="269">
        <f t="shared" si="95"/>
        <v>0</v>
      </c>
      <c r="BI54" s="296">
        <f t="shared" si="95"/>
        <v>0</v>
      </c>
      <c r="BJ54" s="296">
        <f t="shared" si="95"/>
        <v>0</v>
      </c>
      <c r="BK54" s="296">
        <f t="shared" si="95"/>
        <v>0</v>
      </c>
      <c r="BL54" s="296">
        <f t="shared" si="95"/>
        <v>0</v>
      </c>
      <c r="BM54" s="296">
        <f t="shared" si="95"/>
        <v>0</v>
      </c>
      <c r="BN54" s="296">
        <f t="shared" si="95"/>
        <v>0</v>
      </c>
      <c r="BO54" s="296">
        <f t="shared" si="95"/>
        <v>0</v>
      </c>
      <c r="BP54" s="296">
        <f t="shared" ref="BP54:CW54" si="96">BO54-($AI$20*$G$2)</f>
        <v>0</v>
      </c>
      <c r="BQ54" s="296">
        <f t="shared" si="96"/>
        <v>0</v>
      </c>
      <c r="BR54" s="296">
        <f t="shared" si="96"/>
        <v>0</v>
      </c>
      <c r="BS54" s="296">
        <f t="shared" si="96"/>
        <v>0</v>
      </c>
      <c r="BT54" s="296">
        <f t="shared" si="96"/>
        <v>0</v>
      </c>
      <c r="BU54" s="296">
        <f t="shared" si="96"/>
        <v>0</v>
      </c>
      <c r="BV54" s="296">
        <f t="shared" si="96"/>
        <v>0</v>
      </c>
      <c r="BW54" s="296">
        <f t="shared" si="96"/>
        <v>0</v>
      </c>
      <c r="BX54" s="296">
        <f t="shared" si="96"/>
        <v>0</v>
      </c>
      <c r="BY54" s="296">
        <f t="shared" si="96"/>
        <v>0</v>
      </c>
      <c r="BZ54" s="296">
        <f t="shared" si="96"/>
        <v>0</v>
      </c>
      <c r="CA54" s="296">
        <f t="shared" si="96"/>
        <v>0</v>
      </c>
      <c r="CB54" s="296">
        <f t="shared" si="96"/>
        <v>0</v>
      </c>
      <c r="CC54" s="296">
        <f t="shared" si="96"/>
        <v>0</v>
      </c>
      <c r="CD54" s="296">
        <f t="shared" si="96"/>
        <v>0</v>
      </c>
      <c r="CE54" s="296">
        <f t="shared" si="96"/>
        <v>0</v>
      </c>
      <c r="CF54" s="296">
        <f t="shared" si="96"/>
        <v>0</v>
      </c>
      <c r="CG54" s="296">
        <f t="shared" si="96"/>
        <v>0</v>
      </c>
      <c r="CH54" s="296">
        <f t="shared" si="96"/>
        <v>0</v>
      </c>
      <c r="CI54" s="296">
        <f t="shared" si="96"/>
        <v>0</v>
      </c>
      <c r="CJ54" s="296">
        <f t="shared" si="96"/>
        <v>0</v>
      </c>
      <c r="CK54" s="296">
        <f t="shared" si="96"/>
        <v>0</v>
      </c>
      <c r="CL54" s="296">
        <f t="shared" si="96"/>
        <v>0</v>
      </c>
      <c r="CM54" s="296">
        <f t="shared" si="96"/>
        <v>0</v>
      </c>
      <c r="CN54" s="296">
        <f t="shared" si="96"/>
        <v>0</v>
      </c>
      <c r="CO54" s="296">
        <f t="shared" si="96"/>
        <v>0</v>
      </c>
      <c r="CP54" s="296">
        <f t="shared" si="96"/>
        <v>0</v>
      </c>
      <c r="CQ54" s="296">
        <f t="shared" si="96"/>
        <v>0</v>
      </c>
      <c r="CR54" s="296">
        <f t="shared" si="96"/>
        <v>0</v>
      </c>
      <c r="CS54" s="296">
        <f t="shared" si="96"/>
        <v>0</v>
      </c>
      <c r="CT54" s="296">
        <f t="shared" si="96"/>
        <v>0</v>
      </c>
      <c r="CU54" s="296">
        <f t="shared" si="96"/>
        <v>0</v>
      </c>
      <c r="CV54" s="262">
        <f t="shared" si="96"/>
        <v>0</v>
      </c>
      <c r="CW54" s="262">
        <f t="shared" si="96"/>
        <v>0</v>
      </c>
    </row>
    <row r="55" spans="1:101" x14ac:dyDescent="0.35">
      <c r="A55" s="264" t="s">
        <v>318</v>
      </c>
      <c r="B55" s="269"/>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f>AJ20-(AJ20*$G$2)</f>
        <v>0</v>
      </c>
      <c r="AK55" s="296">
        <f t="shared" ref="AK55:BP55" si="97">AJ55-($AJ$20*$G$2)</f>
        <v>0</v>
      </c>
      <c r="AL55" s="296">
        <f t="shared" si="97"/>
        <v>0</v>
      </c>
      <c r="AM55" s="296">
        <f t="shared" si="97"/>
        <v>0</v>
      </c>
      <c r="AN55" s="296">
        <f t="shared" si="97"/>
        <v>0</v>
      </c>
      <c r="AO55" s="296">
        <f t="shared" si="97"/>
        <v>0</v>
      </c>
      <c r="AP55" s="296">
        <f t="shared" si="97"/>
        <v>0</v>
      </c>
      <c r="AQ55" s="296">
        <f t="shared" si="97"/>
        <v>0</v>
      </c>
      <c r="AR55" s="296">
        <f t="shared" si="97"/>
        <v>0</v>
      </c>
      <c r="AS55" s="296">
        <f t="shared" si="97"/>
        <v>0</v>
      </c>
      <c r="AT55" s="296">
        <f t="shared" si="97"/>
        <v>0</v>
      </c>
      <c r="AU55" s="296">
        <f t="shared" si="97"/>
        <v>0</v>
      </c>
      <c r="AV55" s="296">
        <f t="shared" si="97"/>
        <v>0</v>
      </c>
      <c r="AW55" s="296">
        <f t="shared" si="97"/>
        <v>0</v>
      </c>
      <c r="AX55" s="269">
        <f t="shared" si="97"/>
        <v>0</v>
      </c>
      <c r="AY55" s="269">
        <f t="shared" si="97"/>
        <v>0</v>
      </c>
      <c r="AZ55" s="269">
        <f t="shared" si="97"/>
        <v>0</v>
      </c>
      <c r="BA55" s="269">
        <f t="shared" si="97"/>
        <v>0</v>
      </c>
      <c r="BB55" s="269">
        <f t="shared" si="97"/>
        <v>0</v>
      </c>
      <c r="BC55" s="269">
        <f t="shared" si="97"/>
        <v>0</v>
      </c>
      <c r="BD55" s="269">
        <f t="shared" si="97"/>
        <v>0</v>
      </c>
      <c r="BE55" s="269">
        <f t="shared" si="97"/>
        <v>0</v>
      </c>
      <c r="BF55" s="269">
        <f t="shared" si="97"/>
        <v>0</v>
      </c>
      <c r="BG55" s="269">
        <f t="shared" si="97"/>
        <v>0</v>
      </c>
      <c r="BH55" s="269">
        <f t="shared" si="97"/>
        <v>0</v>
      </c>
      <c r="BI55" s="296">
        <f t="shared" si="97"/>
        <v>0</v>
      </c>
      <c r="BJ55" s="296">
        <f t="shared" si="97"/>
        <v>0</v>
      </c>
      <c r="BK55" s="296">
        <f t="shared" si="97"/>
        <v>0</v>
      </c>
      <c r="BL55" s="296">
        <f t="shared" si="97"/>
        <v>0</v>
      </c>
      <c r="BM55" s="296">
        <f t="shared" si="97"/>
        <v>0</v>
      </c>
      <c r="BN55" s="296">
        <f t="shared" si="97"/>
        <v>0</v>
      </c>
      <c r="BO55" s="296">
        <f t="shared" si="97"/>
        <v>0</v>
      </c>
      <c r="BP55" s="296">
        <f t="shared" si="97"/>
        <v>0</v>
      </c>
      <c r="BQ55" s="296">
        <f t="shared" ref="BQ55:CW55" si="98">BP55-($AJ$20*$G$2)</f>
        <v>0</v>
      </c>
      <c r="BR55" s="296">
        <f t="shared" si="98"/>
        <v>0</v>
      </c>
      <c r="BS55" s="296">
        <f t="shared" si="98"/>
        <v>0</v>
      </c>
      <c r="BT55" s="296">
        <f t="shared" si="98"/>
        <v>0</v>
      </c>
      <c r="BU55" s="296">
        <f t="shared" si="98"/>
        <v>0</v>
      </c>
      <c r="BV55" s="296">
        <f t="shared" si="98"/>
        <v>0</v>
      </c>
      <c r="BW55" s="296">
        <f t="shared" si="98"/>
        <v>0</v>
      </c>
      <c r="BX55" s="296">
        <f t="shared" si="98"/>
        <v>0</v>
      </c>
      <c r="BY55" s="296">
        <f t="shared" si="98"/>
        <v>0</v>
      </c>
      <c r="BZ55" s="296">
        <f t="shared" si="98"/>
        <v>0</v>
      </c>
      <c r="CA55" s="296">
        <f t="shared" si="98"/>
        <v>0</v>
      </c>
      <c r="CB55" s="296">
        <f t="shared" si="98"/>
        <v>0</v>
      </c>
      <c r="CC55" s="296">
        <f t="shared" si="98"/>
        <v>0</v>
      </c>
      <c r="CD55" s="296">
        <f t="shared" si="98"/>
        <v>0</v>
      </c>
      <c r="CE55" s="296">
        <f t="shared" si="98"/>
        <v>0</v>
      </c>
      <c r="CF55" s="296">
        <f t="shared" si="98"/>
        <v>0</v>
      </c>
      <c r="CG55" s="296">
        <f t="shared" si="98"/>
        <v>0</v>
      </c>
      <c r="CH55" s="296">
        <f t="shared" si="98"/>
        <v>0</v>
      </c>
      <c r="CI55" s="296">
        <f t="shared" si="98"/>
        <v>0</v>
      </c>
      <c r="CJ55" s="296">
        <f t="shared" si="98"/>
        <v>0</v>
      </c>
      <c r="CK55" s="296">
        <f t="shared" si="98"/>
        <v>0</v>
      </c>
      <c r="CL55" s="296">
        <f t="shared" si="98"/>
        <v>0</v>
      </c>
      <c r="CM55" s="296">
        <f t="shared" si="98"/>
        <v>0</v>
      </c>
      <c r="CN55" s="296">
        <f t="shared" si="98"/>
        <v>0</v>
      </c>
      <c r="CO55" s="296">
        <f t="shared" si="98"/>
        <v>0</v>
      </c>
      <c r="CP55" s="296">
        <f t="shared" si="98"/>
        <v>0</v>
      </c>
      <c r="CQ55" s="296">
        <f t="shared" si="98"/>
        <v>0</v>
      </c>
      <c r="CR55" s="296">
        <f t="shared" si="98"/>
        <v>0</v>
      </c>
      <c r="CS55" s="296">
        <f t="shared" si="98"/>
        <v>0</v>
      </c>
      <c r="CT55" s="296">
        <f t="shared" si="98"/>
        <v>0</v>
      </c>
      <c r="CU55" s="296">
        <f t="shared" si="98"/>
        <v>0</v>
      </c>
      <c r="CV55" s="262">
        <f t="shared" si="98"/>
        <v>0</v>
      </c>
      <c r="CW55" s="262">
        <f t="shared" si="98"/>
        <v>0</v>
      </c>
    </row>
    <row r="56" spans="1:101" x14ac:dyDescent="0.35">
      <c r="A56" s="264" t="s">
        <v>319</v>
      </c>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f>AK20-(AK20*$G$2)</f>
        <v>0</v>
      </c>
      <c r="AL56" s="296">
        <f t="shared" ref="AL56:BQ56" si="99">AK56-($AK$20*$G$2)</f>
        <v>0</v>
      </c>
      <c r="AM56" s="296">
        <f t="shared" si="99"/>
        <v>0</v>
      </c>
      <c r="AN56" s="296">
        <f t="shared" si="99"/>
        <v>0</v>
      </c>
      <c r="AO56" s="296">
        <f t="shared" si="99"/>
        <v>0</v>
      </c>
      <c r="AP56" s="296">
        <f t="shared" si="99"/>
        <v>0</v>
      </c>
      <c r="AQ56" s="296">
        <f t="shared" si="99"/>
        <v>0</v>
      </c>
      <c r="AR56" s="296">
        <f t="shared" si="99"/>
        <v>0</v>
      </c>
      <c r="AS56" s="296">
        <f t="shared" si="99"/>
        <v>0</v>
      </c>
      <c r="AT56" s="296">
        <f t="shared" si="99"/>
        <v>0</v>
      </c>
      <c r="AU56" s="296">
        <f t="shared" si="99"/>
        <v>0</v>
      </c>
      <c r="AV56" s="296">
        <f t="shared" si="99"/>
        <v>0</v>
      </c>
      <c r="AW56" s="296">
        <f t="shared" si="99"/>
        <v>0</v>
      </c>
      <c r="AX56" s="296">
        <f t="shared" si="99"/>
        <v>0</v>
      </c>
      <c r="AY56" s="296">
        <f t="shared" si="99"/>
        <v>0</v>
      </c>
      <c r="AZ56" s="296">
        <f t="shared" si="99"/>
        <v>0</v>
      </c>
      <c r="BA56" s="296">
        <f t="shared" si="99"/>
        <v>0</v>
      </c>
      <c r="BB56" s="296">
        <f t="shared" si="99"/>
        <v>0</v>
      </c>
      <c r="BC56" s="296">
        <f t="shared" si="99"/>
        <v>0</v>
      </c>
      <c r="BD56" s="296">
        <f t="shared" si="99"/>
        <v>0</v>
      </c>
      <c r="BE56" s="296">
        <f t="shared" si="99"/>
        <v>0</v>
      </c>
      <c r="BF56" s="296">
        <f t="shared" si="99"/>
        <v>0</v>
      </c>
      <c r="BG56" s="296">
        <f t="shared" si="99"/>
        <v>0</v>
      </c>
      <c r="BH56" s="296">
        <f t="shared" si="99"/>
        <v>0</v>
      </c>
      <c r="BI56" s="296">
        <f t="shared" si="99"/>
        <v>0</v>
      </c>
      <c r="BJ56" s="296">
        <f t="shared" si="99"/>
        <v>0</v>
      </c>
      <c r="BK56" s="296">
        <f t="shared" si="99"/>
        <v>0</v>
      </c>
      <c r="BL56" s="296">
        <f t="shared" si="99"/>
        <v>0</v>
      </c>
      <c r="BM56" s="296">
        <f t="shared" si="99"/>
        <v>0</v>
      </c>
      <c r="BN56" s="296">
        <f t="shared" si="99"/>
        <v>0</v>
      </c>
      <c r="BO56" s="296">
        <f t="shared" si="99"/>
        <v>0</v>
      </c>
      <c r="BP56" s="296">
        <f t="shared" si="99"/>
        <v>0</v>
      </c>
      <c r="BQ56" s="296">
        <f t="shared" si="99"/>
        <v>0</v>
      </c>
      <c r="BR56" s="296">
        <f t="shared" ref="BR56:CW56" si="100">BQ56-($AK$20*$G$2)</f>
        <v>0</v>
      </c>
      <c r="BS56" s="296">
        <f t="shared" si="100"/>
        <v>0</v>
      </c>
      <c r="BT56" s="296">
        <f t="shared" si="100"/>
        <v>0</v>
      </c>
      <c r="BU56" s="296">
        <f t="shared" si="100"/>
        <v>0</v>
      </c>
      <c r="BV56" s="296">
        <f t="shared" si="100"/>
        <v>0</v>
      </c>
      <c r="BW56" s="296">
        <f t="shared" si="100"/>
        <v>0</v>
      </c>
      <c r="BX56" s="296">
        <f t="shared" si="100"/>
        <v>0</v>
      </c>
      <c r="BY56" s="296">
        <f t="shared" si="100"/>
        <v>0</v>
      </c>
      <c r="BZ56" s="296">
        <f t="shared" si="100"/>
        <v>0</v>
      </c>
      <c r="CA56" s="296">
        <f t="shared" si="100"/>
        <v>0</v>
      </c>
      <c r="CB56" s="296">
        <f t="shared" si="100"/>
        <v>0</v>
      </c>
      <c r="CC56" s="296">
        <f t="shared" si="100"/>
        <v>0</v>
      </c>
      <c r="CD56" s="296">
        <f t="shared" si="100"/>
        <v>0</v>
      </c>
      <c r="CE56" s="296">
        <f t="shared" si="100"/>
        <v>0</v>
      </c>
      <c r="CF56" s="296">
        <f t="shared" si="100"/>
        <v>0</v>
      </c>
      <c r="CG56" s="296">
        <f t="shared" si="100"/>
        <v>0</v>
      </c>
      <c r="CH56" s="296">
        <f t="shared" si="100"/>
        <v>0</v>
      </c>
      <c r="CI56" s="296">
        <f t="shared" si="100"/>
        <v>0</v>
      </c>
      <c r="CJ56" s="296">
        <f t="shared" si="100"/>
        <v>0</v>
      </c>
      <c r="CK56" s="296">
        <f t="shared" si="100"/>
        <v>0</v>
      </c>
      <c r="CL56" s="296">
        <f t="shared" si="100"/>
        <v>0</v>
      </c>
      <c r="CM56" s="296">
        <f t="shared" si="100"/>
        <v>0</v>
      </c>
      <c r="CN56" s="296">
        <f t="shared" si="100"/>
        <v>0</v>
      </c>
      <c r="CO56" s="296">
        <f t="shared" si="100"/>
        <v>0</v>
      </c>
      <c r="CP56" s="296">
        <f t="shared" si="100"/>
        <v>0</v>
      </c>
      <c r="CQ56" s="296">
        <f t="shared" si="100"/>
        <v>0</v>
      </c>
      <c r="CR56" s="296">
        <f t="shared" si="100"/>
        <v>0</v>
      </c>
      <c r="CS56" s="296">
        <f t="shared" si="100"/>
        <v>0</v>
      </c>
      <c r="CT56" s="296">
        <f t="shared" si="100"/>
        <v>0</v>
      </c>
      <c r="CU56" s="296">
        <f t="shared" si="100"/>
        <v>0</v>
      </c>
      <c r="CV56" s="262">
        <f t="shared" si="100"/>
        <v>0</v>
      </c>
      <c r="CW56" s="262">
        <f t="shared" si="100"/>
        <v>0</v>
      </c>
    </row>
    <row r="57" spans="1:101" x14ac:dyDescent="0.35">
      <c r="A57" s="264" t="s">
        <v>320</v>
      </c>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f>AL20-(AL20*$G$2)</f>
        <v>0</v>
      </c>
      <c r="AM57" s="296">
        <f t="shared" ref="AM57:BR57" si="101">AL57-($AL$20*$G$2)</f>
        <v>0</v>
      </c>
      <c r="AN57" s="296">
        <f t="shared" si="101"/>
        <v>0</v>
      </c>
      <c r="AO57" s="296">
        <f t="shared" si="101"/>
        <v>0</v>
      </c>
      <c r="AP57" s="296">
        <f t="shared" si="101"/>
        <v>0</v>
      </c>
      <c r="AQ57" s="296">
        <f t="shared" si="101"/>
        <v>0</v>
      </c>
      <c r="AR57" s="296">
        <f t="shared" si="101"/>
        <v>0</v>
      </c>
      <c r="AS57" s="296">
        <f t="shared" si="101"/>
        <v>0</v>
      </c>
      <c r="AT57" s="296">
        <f t="shared" si="101"/>
        <v>0</v>
      </c>
      <c r="AU57" s="296">
        <f t="shared" si="101"/>
        <v>0</v>
      </c>
      <c r="AV57" s="296">
        <f t="shared" si="101"/>
        <v>0</v>
      </c>
      <c r="AW57" s="296">
        <f t="shared" si="101"/>
        <v>0</v>
      </c>
      <c r="AX57" s="296">
        <f t="shared" si="101"/>
        <v>0</v>
      </c>
      <c r="AY57" s="296">
        <f t="shared" si="101"/>
        <v>0</v>
      </c>
      <c r="AZ57" s="296">
        <f t="shared" si="101"/>
        <v>0</v>
      </c>
      <c r="BA57" s="296">
        <f t="shared" si="101"/>
        <v>0</v>
      </c>
      <c r="BB57" s="296">
        <f t="shared" si="101"/>
        <v>0</v>
      </c>
      <c r="BC57" s="296">
        <f t="shared" si="101"/>
        <v>0</v>
      </c>
      <c r="BD57" s="296">
        <f t="shared" si="101"/>
        <v>0</v>
      </c>
      <c r="BE57" s="296">
        <f t="shared" si="101"/>
        <v>0</v>
      </c>
      <c r="BF57" s="296">
        <f t="shared" si="101"/>
        <v>0</v>
      </c>
      <c r="BG57" s="296">
        <f t="shared" si="101"/>
        <v>0</v>
      </c>
      <c r="BH57" s="296">
        <f t="shared" si="101"/>
        <v>0</v>
      </c>
      <c r="BI57" s="296">
        <f t="shared" si="101"/>
        <v>0</v>
      </c>
      <c r="BJ57" s="296">
        <f t="shared" si="101"/>
        <v>0</v>
      </c>
      <c r="BK57" s="296">
        <f t="shared" si="101"/>
        <v>0</v>
      </c>
      <c r="BL57" s="296">
        <f t="shared" si="101"/>
        <v>0</v>
      </c>
      <c r="BM57" s="296">
        <f t="shared" si="101"/>
        <v>0</v>
      </c>
      <c r="BN57" s="296">
        <f t="shared" si="101"/>
        <v>0</v>
      </c>
      <c r="BO57" s="296">
        <f t="shared" si="101"/>
        <v>0</v>
      </c>
      <c r="BP57" s="296">
        <f t="shared" si="101"/>
        <v>0</v>
      </c>
      <c r="BQ57" s="296">
        <f t="shared" si="101"/>
        <v>0</v>
      </c>
      <c r="BR57" s="296">
        <f t="shared" si="101"/>
        <v>0</v>
      </c>
      <c r="BS57" s="296">
        <f t="shared" ref="BS57:CW57" si="102">BR57-($AL$20*$G$2)</f>
        <v>0</v>
      </c>
      <c r="BT57" s="296">
        <f t="shared" si="102"/>
        <v>0</v>
      </c>
      <c r="BU57" s="296">
        <f t="shared" si="102"/>
        <v>0</v>
      </c>
      <c r="BV57" s="296">
        <f t="shared" si="102"/>
        <v>0</v>
      </c>
      <c r="BW57" s="296">
        <f t="shared" si="102"/>
        <v>0</v>
      </c>
      <c r="BX57" s="296">
        <f t="shared" si="102"/>
        <v>0</v>
      </c>
      <c r="BY57" s="296">
        <f t="shared" si="102"/>
        <v>0</v>
      </c>
      <c r="BZ57" s="296">
        <f t="shared" si="102"/>
        <v>0</v>
      </c>
      <c r="CA57" s="296">
        <f t="shared" si="102"/>
        <v>0</v>
      </c>
      <c r="CB57" s="296">
        <f t="shared" si="102"/>
        <v>0</v>
      </c>
      <c r="CC57" s="296">
        <f t="shared" si="102"/>
        <v>0</v>
      </c>
      <c r="CD57" s="296">
        <f t="shared" si="102"/>
        <v>0</v>
      </c>
      <c r="CE57" s="296">
        <f t="shared" si="102"/>
        <v>0</v>
      </c>
      <c r="CF57" s="296">
        <f t="shared" si="102"/>
        <v>0</v>
      </c>
      <c r="CG57" s="296">
        <f t="shared" si="102"/>
        <v>0</v>
      </c>
      <c r="CH57" s="296">
        <f t="shared" si="102"/>
        <v>0</v>
      </c>
      <c r="CI57" s="296">
        <f t="shared" si="102"/>
        <v>0</v>
      </c>
      <c r="CJ57" s="296">
        <f t="shared" si="102"/>
        <v>0</v>
      </c>
      <c r="CK57" s="296">
        <f t="shared" si="102"/>
        <v>0</v>
      </c>
      <c r="CL57" s="296">
        <f t="shared" si="102"/>
        <v>0</v>
      </c>
      <c r="CM57" s="296">
        <f t="shared" si="102"/>
        <v>0</v>
      </c>
      <c r="CN57" s="296">
        <f t="shared" si="102"/>
        <v>0</v>
      </c>
      <c r="CO57" s="296">
        <f t="shared" si="102"/>
        <v>0</v>
      </c>
      <c r="CP57" s="296">
        <f t="shared" si="102"/>
        <v>0</v>
      </c>
      <c r="CQ57" s="296">
        <f t="shared" si="102"/>
        <v>0</v>
      </c>
      <c r="CR57" s="296">
        <f t="shared" si="102"/>
        <v>0</v>
      </c>
      <c r="CS57" s="296">
        <f t="shared" si="102"/>
        <v>0</v>
      </c>
      <c r="CT57" s="296">
        <f t="shared" si="102"/>
        <v>0</v>
      </c>
      <c r="CU57" s="296">
        <f t="shared" si="102"/>
        <v>0</v>
      </c>
      <c r="CV57" s="262">
        <f t="shared" si="102"/>
        <v>0</v>
      </c>
      <c r="CW57" s="262">
        <f t="shared" si="102"/>
        <v>0</v>
      </c>
    </row>
    <row r="58" spans="1:101" x14ac:dyDescent="0.35">
      <c r="A58" s="264" t="s">
        <v>321</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f>AM20-(AM20*$G$2)</f>
        <v>0</v>
      </c>
      <c r="AN58" s="296">
        <f t="shared" ref="AN58:BS58" si="103">AM58-($AM$20*$G$2)</f>
        <v>0</v>
      </c>
      <c r="AO58" s="296">
        <f t="shared" si="103"/>
        <v>0</v>
      </c>
      <c r="AP58" s="296">
        <f t="shared" si="103"/>
        <v>0</v>
      </c>
      <c r="AQ58" s="296">
        <f t="shared" si="103"/>
        <v>0</v>
      </c>
      <c r="AR58" s="296">
        <f t="shared" si="103"/>
        <v>0</v>
      </c>
      <c r="AS58" s="296">
        <f t="shared" si="103"/>
        <v>0</v>
      </c>
      <c r="AT58" s="296">
        <f t="shared" si="103"/>
        <v>0</v>
      </c>
      <c r="AU58" s="296">
        <f t="shared" si="103"/>
        <v>0</v>
      </c>
      <c r="AV58" s="296">
        <f t="shared" si="103"/>
        <v>0</v>
      </c>
      <c r="AW58" s="296">
        <f t="shared" si="103"/>
        <v>0</v>
      </c>
      <c r="AX58" s="296">
        <f t="shared" si="103"/>
        <v>0</v>
      </c>
      <c r="AY58" s="296">
        <f t="shared" si="103"/>
        <v>0</v>
      </c>
      <c r="AZ58" s="296">
        <f t="shared" si="103"/>
        <v>0</v>
      </c>
      <c r="BA58" s="296">
        <f t="shared" si="103"/>
        <v>0</v>
      </c>
      <c r="BB58" s="296">
        <f t="shared" si="103"/>
        <v>0</v>
      </c>
      <c r="BC58" s="296">
        <f t="shared" si="103"/>
        <v>0</v>
      </c>
      <c r="BD58" s="296">
        <f t="shared" si="103"/>
        <v>0</v>
      </c>
      <c r="BE58" s="296">
        <f t="shared" si="103"/>
        <v>0</v>
      </c>
      <c r="BF58" s="296">
        <f t="shared" si="103"/>
        <v>0</v>
      </c>
      <c r="BG58" s="296">
        <f t="shared" si="103"/>
        <v>0</v>
      </c>
      <c r="BH58" s="296">
        <f t="shared" si="103"/>
        <v>0</v>
      </c>
      <c r="BI58" s="296">
        <f t="shared" si="103"/>
        <v>0</v>
      </c>
      <c r="BJ58" s="296">
        <f t="shared" si="103"/>
        <v>0</v>
      </c>
      <c r="BK58" s="296">
        <f t="shared" si="103"/>
        <v>0</v>
      </c>
      <c r="BL58" s="296">
        <f t="shared" si="103"/>
        <v>0</v>
      </c>
      <c r="BM58" s="296">
        <f t="shared" si="103"/>
        <v>0</v>
      </c>
      <c r="BN58" s="296">
        <f t="shared" si="103"/>
        <v>0</v>
      </c>
      <c r="BO58" s="296">
        <f t="shared" si="103"/>
        <v>0</v>
      </c>
      <c r="BP58" s="296">
        <f t="shared" si="103"/>
        <v>0</v>
      </c>
      <c r="BQ58" s="296">
        <f t="shared" si="103"/>
        <v>0</v>
      </c>
      <c r="BR58" s="296">
        <f t="shared" si="103"/>
        <v>0</v>
      </c>
      <c r="BS58" s="296">
        <f t="shared" si="103"/>
        <v>0</v>
      </c>
      <c r="BT58" s="296">
        <f t="shared" ref="BT58:CW58" si="104">BS58-($AM$20*$G$2)</f>
        <v>0</v>
      </c>
      <c r="BU58" s="296">
        <f t="shared" si="104"/>
        <v>0</v>
      </c>
      <c r="BV58" s="296">
        <f t="shared" si="104"/>
        <v>0</v>
      </c>
      <c r="BW58" s="296">
        <f t="shared" si="104"/>
        <v>0</v>
      </c>
      <c r="BX58" s="296">
        <f t="shared" si="104"/>
        <v>0</v>
      </c>
      <c r="BY58" s="296">
        <f t="shared" si="104"/>
        <v>0</v>
      </c>
      <c r="BZ58" s="296">
        <f t="shared" si="104"/>
        <v>0</v>
      </c>
      <c r="CA58" s="296">
        <f t="shared" si="104"/>
        <v>0</v>
      </c>
      <c r="CB58" s="296">
        <f t="shared" si="104"/>
        <v>0</v>
      </c>
      <c r="CC58" s="296">
        <f t="shared" si="104"/>
        <v>0</v>
      </c>
      <c r="CD58" s="296">
        <f t="shared" si="104"/>
        <v>0</v>
      </c>
      <c r="CE58" s="296">
        <f t="shared" si="104"/>
        <v>0</v>
      </c>
      <c r="CF58" s="296">
        <f t="shared" si="104"/>
        <v>0</v>
      </c>
      <c r="CG58" s="296">
        <f t="shared" si="104"/>
        <v>0</v>
      </c>
      <c r="CH58" s="296">
        <f t="shared" si="104"/>
        <v>0</v>
      </c>
      <c r="CI58" s="296">
        <f t="shared" si="104"/>
        <v>0</v>
      </c>
      <c r="CJ58" s="296">
        <f t="shared" si="104"/>
        <v>0</v>
      </c>
      <c r="CK58" s="296">
        <f t="shared" si="104"/>
        <v>0</v>
      </c>
      <c r="CL58" s="296">
        <f t="shared" si="104"/>
        <v>0</v>
      </c>
      <c r="CM58" s="296">
        <f t="shared" si="104"/>
        <v>0</v>
      </c>
      <c r="CN58" s="296">
        <f t="shared" si="104"/>
        <v>0</v>
      </c>
      <c r="CO58" s="296">
        <f t="shared" si="104"/>
        <v>0</v>
      </c>
      <c r="CP58" s="296">
        <f t="shared" si="104"/>
        <v>0</v>
      </c>
      <c r="CQ58" s="296">
        <f t="shared" si="104"/>
        <v>0</v>
      </c>
      <c r="CR58" s="296">
        <f t="shared" si="104"/>
        <v>0</v>
      </c>
      <c r="CS58" s="296">
        <f t="shared" si="104"/>
        <v>0</v>
      </c>
      <c r="CT58" s="296">
        <f t="shared" si="104"/>
        <v>0</v>
      </c>
      <c r="CU58" s="296">
        <f t="shared" si="104"/>
        <v>0</v>
      </c>
      <c r="CV58" s="262">
        <f t="shared" si="104"/>
        <v>0</v>
      </c>
      <c r="CW58" s="262">
        <f t="shared" si="104"/>
        <v>0</v>
      </c>
    </row>
    <row r="59" spans="1:101" x14ac:dyDescent="0.35">
      <c r="A59" s="264" t="s">
        <v>322</v>
      </c>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f>AN20-(AN20*$G$2)</f>
        <v>0</v>
      </c>
      <c r="AO59" s="296">
        <f t="shared" ref="AO59:BT59" si="105">AN59-($AN$20*$G$2)</f>
        <v>0</v>
      </c>
      <c r="AP59" s="296">
        <f t="shared" si="105"/>
        <v>0</v>
      </c>
      <c r="AQ59" s="296">
        <f t="shared" si="105"/>
        <v>0</v>
      </c>
      <c r="AR59" s="296">
        <f t="shared" si="105"/>
        <v>0</v>
      </c>
      <c r="AS59" s="296">
        <f t="shared" si="105"/>
        <v>0</v>
      </c>
      <c r="AT59" s="296">
        <f t="shared" si="105"/>
        <v>0</v>
      </c>
      <c r="AU59" s="296">
        <f t="shared" si="105"/>
        <v>0</v>
      </c>
      <c r="AV59" s="296">
        <f t="shared" si="105"/>
        <v>0</v>
      </c>
      <c r="AW59" s="296">
        <f t="shared" si="105"/>
        <v>0</v>
      </c>
      <c r="AX59" s="296">
        <f t="shared" si="105"/>
        <v>0</v>
      </c>
      <c r="AY59" s="296">
        <f t="shared" si="105"/>
        <v>0</v>
      </c>
      <c r="AZ59" s="296">
        <f t="shared" si="105"/>
        <v>0</v>
      </c>
      <c r="BA59" s="296">
        <f t="shared" si="105"/>
        <v>0</v>
      </c>
      <c r="BB59" s="296">
        <f t="shared" si="105"/>
        <v>0</v>
      </c>
      <c r="BC59" s="296">
        <f t="shared" si="105"/>
        <v>0</v>
      </c>
      <c r="BD59" s="296">
        <f t="shared" si="105"/>
        <v>0</v>
      </c>
      <c r="BE59" s="296">
        <f t="shared" si="105"/>
        <v>0</v>
      </c>
      <c r="BF59" s="296">
        <f t="shared" si="105"/>
        <v>0</v>
      </c>
      <c r="BG59" s="296">
        <f t="shared" si="105"/>
        <v>0</v>
      </c>
      <c r="BH59" s="296">
        <f t="shared" si="105"/>
        <v>0</v>
      </c>
      <c r="BI59" s="296">
        <f t="shared" si="105"/>
        <v>0</v>
      </c>
      <c r="BJ59" s="296">
        <f t="shared" si="105"/>
        <v>0</v>
      </c>
      <c r="BK59" s="296">
        <f t="shared" si="105"/>
        <v>0</v>
      </c>
      <c r="BL59" s="296">
        <f t="shared" si="105"/>
        <v>0</v>
      </c>
      <c r="BM59" s="296">
        <f t="shared" si="105"/>
        <v>0</v>
      </c>
      <c r="BN59" s="296">
        <f t="shared" si="105"/>
        <v>0</v>
      </c>
      <c r="BO59" s="296">
        <f t="shared" si="105"/>
        <v>0</v>
      </c>
      <c r="BP59" s="296">
        <f t="shared" si="105"/>
        <v>0</v>
      </c>
      <c r="BQ59" s="296">
        <f t="shared" si="105"/>
        <v>0</v>
      </c>
      <c r="BR59" s="296">
        <f t="shared" si="105"/>
        <v>0</v>
      </c>
      <c r="BS59" s="296">
        <f t="shared" si="105"/>
        <v>0</v>
      </c>
      <c r="BT59" s="296">
        <f t="shared" si="105"/>
        <v>0</v>
      </c>
      <c r="BU59" s="296">
        <f t="shared" ref="BU59:CW59" si="106">BT59-($AN$20*$G$2)</f>
        <v>0</v>
      </c>
      <c r="BV59" s="296">
        <f t="shared" si="106"/>
        <v>0</v>
      </c>
      <c r="BW59" s="296">
        <f t="shared" si="106"/>
        <v>0</v>
      </c>
      <c r="BX59" s="296">
        <f t="shared" si="106"/>
        <v>0</v>
      </c>
      <c r="BY59" s="296">
        <f t="shared" si="106"/>
        <v>0</v>
      </c>
      <c r="BZ59" s="296">
        <f t="shared" si="106"/>
        <v>0</v>
      </c>
      <c r="CA59" s="296">
        <f t="shared" si="106"/>
        <v>0</v>
      </c>
      <c r="CB59" s="296">
        <f t="shared" si="106"/>
        <v>0</v>
      </c>
      <c r="CC59" s="296">
        <f t="shared" si="106"/>
        <v>0</v>
      </c>
      <c r="CD59" s="296">
        <f t="shared" si="106"/>
        <v>0</v>
      </c>
      <c r="CE59" s="296">
        <f t="shared" si="106"/>
        <v>0</v>
      </c>
      <c r="CF59" s="296">
        <f t="shared" si="106"/>
        <v>0</v>
      </c>
      <c r="CG59" s="296">
        <f t="shared" si="106"/>
        <v>0</v>
      </c>
      <c r="CH59" s="296">
        <f t="shared" si="106"/>
        <v>0</v>
      </c>
      <c r="CI59" s="296">
        <f t="shared" si="106"/>
        <v>0</v>
      </c>
      <c r="CJ59" s="296">
        <f t="shared" si="106"/>
        <v>0</v>
      </c>
      <c r="CK59" s="296">
        <f t="shared" si="106"/>
        <v>0</v>
      </c>
      <c r="CL59" s="296">
        <f t="shared" si="106"/>
        <v>0</v>
      </c>
      <c r="CM59" s="296">
        <f t="shared" si="106"/>
        <v>0</v>
      </c>
      <c r="CN59" s="296">
        <f t="shared" si="106"/>
        <v>0</v>
      </c>
      <c r="CO59" s="296">
        <f t="shared" si="106"/>
        <v>0</v>
      </c>
      <c r="CP59" s="296">
        <f t="shared" si="106"/>
        <v>0</v>
      </c>
      <c r="CQ59" s="296">
        <f t="shared" si="106"/>
        <v>0</v>
      </c>
      <c r="CR59" s="296">
        <f t="shared" si="106"/>
        <v>0</v>
      </c>
      <c r="CS59" s="296">
        <f t="shared" si="106"/>
        <v>0</v>
      </c>
      <c r="CT59" s="296">
        <f t="shared" si="106"/>
        <v>0</v>
      </c>
      <c r="CU59" s="296">
        <f t="shared" si="106"/>
        <v>0</v>
      </c>
      <c r="CV59" s="262">
        <f t="shared" si="106"/>
        <v>0</v>
      </c>
      <c r="CW59" s="262">
        <f t="shared" si="106"/>
        <v>0</v>
      </c>
    </row>
    <row r="60" spans="1:101" x14ac:dyDescent="0.35">
      <c r="A60" s="264" t="s">
        <v>323</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f>AO20-(AO20*$G$2)</f>
        <v>0</v>
      </c>
      <c r="AP60" s="296">
        <f t="shared" ref="AP60:BU60" si="107">AO60-($AO$20*$G$2)</f>
        <v>0</v>
      </c>
      <c r="AQ60" s="296">
        <f t="shared" si="107"/>
        <v>0</v>
      </c>
      <c r="AR60" s="296">
        <f t="shared" si="107"/>
        <v>0</v>
      </c>
      <c r="AS60" s="296">
        <f t="shared" si="107"/>
        <v>0</v>
      </c>
      <c r="AT60" s="296">
        <f t="shared" si="107"/>
        <v>0</v>
      </c>
      <c r="AU60" s="296">
        <f t="shared" si="107"/>
        <v>0</v>
      </c>
      <c r="AV60" s="296">
        <f t="shared" si="107"/>
        <v>0</v>
      </c>
      <c r="AW60" s="296">
        <f t="shared" si="107"/>
        <v>0</v>
      </c>
      <c r="AX60" s="296">
        <f t="shared" si="107"/>
        <v>0</v>
      </c>
      <c r="AY60" s="296">
        <f t="shared" si="107"/>
        <v>0</v>
      </c>
      <c r="AZ60" s="296">
        <f t="shared" si="107"/>
        <v>0</v>
      </c>
      <c r="BA60" s="296">
        <f t="shared" si="107"/>
        <v>0</v>
      </c>
      <c r="BB60" s="296">
        <f t="shared" si="107"/>
        <v>0</v>
      </c>
      <c r="BC60" s="296">
        <f t="shared" si="107"/>
        <v>0</v>
      </c>
      <c r="BD60" s="296">
        <f t="shared" si="107"/>
        <v>0</v>
      </c>
      <c r="BE60" s="296">
        <f t="shared" si="107"/>
        <v>0</v>
      </c>
      <c r="BF60" s="296">
        <f t="shared" si="107"/>
        <v>0</v>
      </c>
      <c r="BG60" s="296">
        <f t="shared" si="107"/>
        <v>0</v>
      </c>
      <c r="BH60" s="296">
        <f t="shared" si="107"/>
        <v>0</v>
      </c>
      <c r="BI60" s="296">
        <f t="shared" si="107"/>
        <v>0</v>
      </c>
      <c r="BJ60" s="296">
        <f t="shared" si="107"/>
        <v>0</v>
      </c>
      <c r="BK60" s="296">
        <f t="shared" si="107"/>
        <v>0</v>
      </c>
      <c r="BL60" s="296">
        <f t="shared" si="107"/>
        <v>0</v>
      </c>
      <c r="BM60" s="296">
        <f t="shared" si="107"/>
        <v>0</v>
      </c>
      <c r="BN60" s="296">
        <f t="shared" si="107"/>
        <v>0</v>
      </c>
      <c r="BO60" s="296">
        <f t="shared" si="107"/>
        <v>0</v>
      </c>
      <c r="BP60" s="296">
        <f t="shared" si="107"/>
        <v>0</v>
      </c>
      <c r="BQ60" s="296">
        <f t="shared" si="107"/>
        <v>0</v>
      </c>
      <c r="BR60" s="296">
        <f t="shared" si="107"/>
        <v>0</v>
      </c>
      <c r="BS60" s="296">
        <f t="shared" si="107"/>
        <v>0</v>
      </c>
      <c r="BT60" s="296">
        <f t="shared" si="107"/>
        <v>0</v>
      </c>
      <c r="BU60" s="296">
        <f t="shared" si="107"/>
        <v>0</v>
      </c>
      <c r="BV60" s="296">
        <f t="shared" ref="BV60:CW60" si="108">BU60-($AO$20*$G$2)</f>
        <v>0</v>
      </c>
      <c r="BW60" s="296">
        <f t="shared" si="108"/>
        <v>0</v>
      </c>
      <c r="BX60" s="296">
        <f t="shared" si="108"/>
        <v>0</v>
      </c>
      <c r="BY60" s="296">
        <f t="shared" si="108"/>
        <v>0</v>
      </c>
      <c r="BZ60" s="296">
        <f t="shared" si="108"/>
        <v>0</v>
      </c>
      <c r="CA60" s="296">
        <f t="shared" si="108"/>
        <v>0</v>
      </c>
      <c r="CB60" s="296">
        <f t="shared" si="108"/>
        <v>0</v>
      </c>
      <c r="CC60" s="296">
        <f t="shared" si="108"/>
        <v>0</v>
      </c>
      <c r="CD60" s="296">
        <f t="shared" si="108"/>
        <v>0</v>
      </c>
      <c r="CE60" s="296">
        <f t="shared" si="108"/>
        <v>0</v>
      </c>
      <c r="CF60" s="296">
        <f t="shared" si="108"/>
        <v>0</v>
      </c>
      <c r="CG60" s="296">
        <f t="shared" si="108"/>
        <v>0</v>
      </c>
      <c r="CH60" s="296">
        <f t="shared" si="108"/>
        <v>0</v>
      </c>
      <c r="CI60" s="296">
        <f t="shared" si="108"/>
        <v>0</v>
      </c>
      <c r="CJ60" s="296">
        <f t="shared" si="108"/>
        <v>0</v>
      </c>
      <c r="CK60" s="296">
        <f t="shared" si="108"/>
        <v>0</v>
      </c>
      <c r="CL60" s="296">
        <f t="shared" si="108"/>
        <v>0</v>
      </c>
      <c r="CM60" s="296">
        <f t="shared" si="108"/>
        <v>0</v>
      </c>
      <c r="CN60" s="296">
        <f t="shared" si="108"/>
        <v>0</v>
      </c>
      <c r="CO60" s="296">
        <f t="shared" si="108"/>
        <v>0</v>
      </c>
      <c r="CP60" s="296">
        <f t="shared" si="108"/>
        <v>0</v>
      </c>
      <c r="CQ60" s="296">
        <f t="shared" si="108"/>
        <v>0</v>
      </c>
      <c r="CR60" s="296">
        <f t="shared" si="108"/>
        <v>0</v>
      </c>
      <c r="CS60" s="296">
        <f t="shared" si="108"/>
        <v>0</v>
      </c>
      <c r="CT60" s="296">
        <f t="shared" si="108"/>
        <v>0</v>
      </c>
      <c r="CU60" s="296">
        <f t="shared" si="108"/>
        <v>0</v>
      </c>
      <c r="CV60" s="262">
        <f t="shared" si="108"/>
        <v>0</v>
      </c>
      <c r="CW60" s="262">
        <f t="shared" si="108"/>
        <v>0</v>
      </c>
    </row>
    <row r="61" spans="1:101" x14ac:dyDescent="0.35">
      <c r="A61" s="264" t="s">
        <v>324</v>
      </c>
      <c r="B61" s="296"/>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f>AP20-(AP20*$G$2)</f>
        <v>0</v>
      </c>
      <c r="AQ61" s="296">
        <f t="shared" ref="AQ61:BV61" si="109">AP61-($AP$20*$G$2)</f>
        <v>0</v>
      </c>
      <c r="AR61" s="296">
        <f t="shared" si="109"/>
        <v>0</v>
      </c>
      <c r="AS61" s="296">
        <f t="shared" si="109"/>
        <v>0</v>
      </c>
      <c r="AT61" s="296">
        <f t="shared" si="109"/>
        <v>0</v>
      </c>
      <c r="AU61" s="296">
        <f t="shared" si="109"/>
        <v>0</v>
      </c>
      <c r="AV61" s="296">
        <f t="shared" si="109"/>
        <v>0</v>
      </c>
      <c r="AW61" s="296">
        <f t="shared" si="109"/>
        <v>0</v>
      </c>
      <c r="AX61" s="296">
        <f t="shared" si="109"/>
        <v>0</v>
      </c>
      <c r="AY61" s="296">
        <f t="shared" si="109"/>
        <v>0</v>
      </c>
      <c r="AZ61" s="296">
        <f t="shared" si="109"/>
        <v>0</v>
      </c>
      <c r="BA61" s="296">
        <f t="shared" si="109"/>
        <v>0</v>
      </c>
      <c r="BB61" s="296">
        <f t="shared" si="109"/>
        <v>0</v>
      </c>
      <c r="BC61" s="296">
        <f t="shared" si="109"/>
        <v>0</v>
      </c>
      <c r="BD61" s="296">
        <f t="shared" si="109"/>
        <v>0</v>
      </c>
      <c r="BE61" s="296">
        <f t="shared" si="109"/>
        <v>0</v>
      </c>
      <c r="BF61" s="296">
        <f t="shared" si="109"/>
        <v>0</v>
      </c>
      <c r="BG61" s="296">
        <f t="shared" si="109"/>
        <v>0</v>
      </c>
      <c r="BH61" s="296">
        <f t="shared" si="109"/>
        <v>0</v>
      </c>
      <c r="BI61" s="296">
        <f t="shared" si="109"/>
        <v>0</v>
      </c>
      <c r="BJ61" s="296">
        <f t="shared" si="109"/>
        <v>0</v>
      </c>
      <c r="BK61" s="296">
        <f t="shared" si="109"/>
        <v>0</v>
      </c>
      <c r="BL61" s="296">
        <f t="shared" si="109"/>
        <v>0</v>
      </c>
      <c r="BM61" s="296">
        <f t="shared" si="109"/>
        <v>0</v>
      </c>
      <c r="BN61" s="296">
        <f t="shared" si="109"/>
        <v>0</v>
      </c>
      <c r="BO61" s="296">
        <f t="shared" si="109"/>
        <v>0</v>
      </c>
      <c r="BP61" s="296">
        <f t="shared" si="109"/>
        <v>0</v>
      </c>
      <c r="BQ61" s="296">
        <f t="shared" si="109"/>
        <v>0</v>
      </c>
      <c r="BR61" s="296">
        <f t="shared" si="109"/>
        <v>0</v>
      </c>
      <c r="BS61" s="296">
        <f t="shared" si="109"/>
        <v>0</v>
      </c>
      <c r="BT61" s="296">
        <f t="shared" si="109"/>
        <v>0</v>
      </c>
      <c r="BU61" s="296">
        <f t="shared" si="109"/>
        <v>0</v>
      </c>
      <c r="BV61" s="296">
        <f t="shared" si="109"/>
        <v>0</v>
      </c>
      <c r="BW61" s="296">
        <f t="shared" ref="BW61:CW61" si="110">BV61-($AP$20*$G$2)</f>
        <v>0</v>
      </c>
      <c r="BX61" s="296">
        <f t="shared" si="110"/>
        <v>0</v>
      </c>
      <c r="BY61" s="296">
        <f t="shared" si="110"/>
        <v>0</v>
      </c>
      <c r="BZ61" s="296">
        <f t="shared" si="110"/>
        <v>0</v>
      </c>
      <c r="CA61" s="296">
        <f t="shared" si="110"/>
        <v>0</v>
      </c>
      <c r="CB61" s="296">
        <f t="shared" si="110"/>
        <v>0</v>
      </c>
      <c r="CC61" s="296">
        <f t="shared" si="110"/>
        <v>0</v>
      </c>
      <c r="CD61" s="296">
        <f t="shared" si="110"/>
        <v>0</v>
      </c>
      <c r="CE61" s="296">
        <f t="shared" si="110"/>
        <v>0</v>
      </c>
      <c r="CF61" s="296">
        <f t="shared" si="110"/>
        <v>0</v>
      </c>
      <c r="CG61" s="296">
        <f t="shared" si="110"/>
        <v>0</v>
      </c>
      <c r="CH61" s="296">
        <f t="shared" si="110"/>
        <v>0</v>
      </c>
      <c r="CI61" s="296">
        <f t="shared" si="110"/>
        <v>0</v>
      </c>
      <c r="CJ61" s="296">
        <f t="shared" si="110"/>
        <v>0</v>
      </c>
      <c r="CK61" s="296">
        <f t="shared" si="110"/>
        <v>0</v>
      </c>
      <c r="CL61" s="296">
        <f t="shared" si="110"/>
        <v>0</v>
      </c>
      <c r="CM61" s="296">
        <f t="shared" si="110"/>
        <v>0</v>
      </c>
      <c r="CN61" s="296">
        <f t="shared" si="110"/>
        <v>0</v>
      </c>
      <c r="CO61" s="296">
        <f t="shared" si="110"/>
        <v>0</v>
      </c>
      <c r="CP61" s="296">
        <f t="shared" si="110"/>
        <v>0</v>
      </c>
      <c r="CQ61" s="296">
        <f t="shared" si="110"/>
        <v>0</v>
      </c>
      <c r="CR61" s="296">
        <f t="shared" si="110"/>
        <v>0</v>
      </c>
      <c r="CS61" s="296">
        <f t="shared" si="110"/>
        <v>0</v>
      </c>
      <c r="CT61" s="296">
        <f t="shared" si="110"/>
        <v>0</v>
      </c>
      <c r="CU61" s="296">
        <f t="shared" si="110"/>
        <v>0</v>
      </c>
      <c r="CV61" s="262">
        <f t="shared" si="110"/>
        <v>0</v>
      </c>
      <c r="CW61" s="262">
        <f t="shared" si="110"/>
        <v>0</v>
      </c>
    </row>
    <row r="62" spans="1:101" x14ac:dyDescent="0.35">
      <c r="A62" s="264" t="s">
        <v>325</v>
      </c>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6"/>
      <c r="AQ62" s="296">
        <f>AQ20-(AQ20*$G$2)</f>
        <v>0</v>
      </c>
      <c r="AR62" s="296">
        <f t="shared" ref="AR62:BW62" si="111">AQ62-($AQ$20*$G$2)</f>
        <v>0</v>
      </c>
      <c r="AS62" s="296">
        <f t="shared" si="111"/>
        <v>0</v>
      </c>
      <c r="AT62" s="296">
        <f t="shared" si="111"/>
        <v>0</v>
      </c>
      <c r="AU62" s="296">
        <f t="shared" si="111"/>
        <v>0</v>
      </c>
      <c r="AV62" s="296">
        <f t="shared" si="111"/>
        <v>0</v>
      </c>
      <c r="AW62" s="296">
        <f t="shared" si="111"/>
        <v>0</v>
      </c>
      <c r="AX62" s="296">
        <f t="shared" si="111"/>
        <v>0</v>
      </c>
      <c r="AY62" s="296">
        <f t="shared" si="111"/>
        <v>0</v>
      </c>
      <c r="AZ62" s="296">
        <f t="shared" si="111"/>
        <v>0</v>
      </c>
      <c r="BA62" s="296">
        <f t="shared" si="111"/>
        <v>0</v>
      </c>
      <c r="BB62" s="296">
        <f t="shared" si="111"/>
        <v>0</v>
      </c>
      <c r="BC62" s="296">
        <f t="shared" si="111"/>
        <v>0</v>
      </c>
      <c r="BD62" s="296">
        <f t="shared" si="111"/>
        <v>0</v>
      </c>
      <c r="BE62" s="296">
        <f t="shared" si="111"/>
        <v>0</v>
      </c>
      <c r="BF62" s="296">
        <f t="shared" si="111"/>
        <v>0</v>
      </c>
      <c r="BG62" s="296">
        <f t="shared" si="111"/>
        <v>0</v>
      </c>
      <c r="BH62" s="296">
        <f t="shared" si="111"/>
        <v>0</v>
      </c>
      <c r="BI62" s="296">
        <f t="shared" si="111"/>
        <v>0</v>
      </c>
      <c r="BJ62" s="296">
        <f t="shared" si="111"/>
        <v>0</v>
      </c>
      <c r="BK62" s="296">
        <f t="shared" si="111"/>
        <v>0</v>
      </c>
      <c r="BL62" s="296">
        <f t="shared" si="111"/>
        <v>0</v>
      </c>
      <c r="BM62" s="296">
        <f t="shared" si="111"/>
        <v>0</v>
      </c>
      <c r="BN62" s="296">
        <f t="shared" si="111"/>
        <v>0</v>
      </c>
      <c r="BO62" s="296">
        <f t="shared" si="111"/>
        <v>0</v>
      </c>
      <c r="BP62" s="296">
        <f t="shared" si="111"/>
        <v>0</v>
      </c>
      <c r="BQ62" s="296">
        <f t="shared" si="111"/>
        <v>0</v>
      </c>
      <c r="BR62" s="296">
        <f t="shared" si="111"/>
        <v>0</v>
      </c>
      <c r="BS62" s="296">
        <f t="shared" si="111"/>
        <v>0</v>
      </c>
      <c r="BT62" s="296">
        <f t="shared" si="111"/>
        <v>0</v>
      </c>
      <c r="BU62" s="296">
        <f t="shared" si="111"/>
        <v>0</v>
      </c>
      <c r="BV62" s="296">
        <f t="shared" si="111"/>
        <v>0</v>
      </c>
      <c r="BW62" s="296">
        <f t="shared" si="111"/>
        <v>0</v>
      </c>
      <c r="BX62" s="296">
        <f t="shared" ref="BX62:CW62" si="112">BW62-($AQ$20*$G$2)</f>
        <v>0</v>
      </c>
      <c r="BY62" s="296">
        <f t="shared" si="112"/>
        <v>0</v>
      </c>
      <c r="BZ62" s="296">
        <f t="shared" si="112"/>
        <v>0</v>
      </c>
      <c r="CA62" s="296">
        <f t="shared" si="112"/>
        <v>0</v>
      </c>
      <c r="CB62" s="296">
        <f t="shared" si="112"/>
        <v>0</v>
      </c>
      <c r="CC62" s="296">
        <f t="shared" si="112"/>
        <v>0</v>
      </c>
      <c r="CD62" s="296">
        <f t="shared" si="112"/>
        <v>0</v>
      </c>
      <c r="CE62" s="296">
        <f t="shared" si="112"/>
        <v>0</v>
      </c>
      <c r="CF62" s="296">
        <f t="shared" si="112"/>
        <v>0</v>
      </c>
      <c r="CG62" s="296">
        <f t="shared" si="112"/>
        <v>0</v>
      </c>
      <c r="CH62" s="296">
        <f t="shared" si="112"/>
        <v>0</v>
      </c>
      <c r="CI62" s="296">
        <f t="shared" si="112"/>
        <v>0</v>
      </c>
      <c r="CJ62" s="296">
        <f t="shared" si="112"/>
        <v>0</v>
      </c>
      <c r="CK62" s="296">
        <f t="shared" si="112"/>
        <v>0</v>
      </c>
      <c r="CL62" s="296">
        <f t="shared" si="112"/>
        <v>0</v>
      </c>
      <c r="CM62" s="296">
        <f t="shared" si="112"/>
        <v>0</v>
      </c>
      <c r="CN62" s="296">
        <f t="shared" si="112"/>
        <v>0</v>
      </c>
      <c r="CO62" s="296">
        <f t="shared" si="112"/>
        <v>0</v>
      </c>
      <c r="CP62" s="296">
        <f t="shared" si="112"/>
        <v>0</v>
      </c>
      <c r="CQ62" s="296">
        <f t="shared" si="112"/>
        <v>0</v>
      </c>
      <c r="CR62" s="296">
        <f t="shared" si="112"/>
        <v>0</v>
      </c>
      <c r="CS62" s="296">
        <f t="shared" si="112"/>
        <v>0</v>
      </c>
      <c r="CT62" s="296">
        <f t="shared" si="112"/>
        <v>0</v>
      </c>
      <c r="CU62" s="296">
        <f t="shared" si="112"/>
        <v>0</v>
      </c>
      <c r="CV62" s="262">
        <f t="shared" si="112"/>
        <v>0</v>
      </c>
      <c r="CW62" s="262">
        <f t="shared" si="112"/>
        <v>0</v>
      </c>
    </row>
    <row r="63" spans="1:101" x14ac:dyDescent="0.35">
      <c r="A63" s="264" t="s">
        <v>326</v>
      </c>
      <c r="B63" s="296"/>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f>AR20-(AR20*$G$2)</f>
        <v>0</v>
      </c>
      <c r="AS63" s="296">
        <f t="shared" ref="AS63:BX63" si="113">AR63-($AR$20*$G$2)</f>
        <v>0</v>
      </c>
      <c r="AT63" s="296">
        <f t="shared" si="113"/>
        <v>0</v>
      </c>
      <c r="AU63" s="296">
        <f t="shared" si="113"/>
        <v>0</v>
      </c>
      <c r="AV63" s="296">
        <f t="shared" si="113"/>
        <v>0</v>
      </c>
      <c r="AW63" s="296">
        <f t="shared" si="113"/>
        <v>0</v>
      </c>
      <c r="AX63" s="296">
        <f t="shared" si="113"/>
        <v>0</v>
      </c>
      <c r="AY63" s="296">
        <f t="shared" si="113"/>
        <v>0</v>
      </c>
      <c r="AZ63" s="296">
        <f t="shared" si="113"/>
        <v>0</v>
      </c>
      <c r="BA63" s="296">
        <f t="shared" si="113"/>
        <v>0</v>
      </c>
      <c r="BB63" s="296">
        <f t="shared" si="113"/>
        <v>0</v>
      </c>
      <c r="BC63" s="296">
        <f t="shared" si="113"/>
        <v>0</v>
      </c>
      <c r="BD63" s="296">
        <f t="shared" si="113"/>
        <v>0</v>
      </c>
      <c r="BE63" s="296">
        <f t="shared" si="113"/>
        <v>0</v>
      </c>
      <c r="BF63" s="296">
        <f t="shared" si="113"/>
        <v>0</v>
      </c>
      <c r="BG63" s="296">
        <f t="shared" si="113"/>
        <v>0</v>
      </c>
      <c r="BH63" s="296">
        <f t="shared" si="113"/>
        <v>0</v>
      </c>
      <c r="BI63" s="296">
        <f t="shared" si="113"/>
        <v>0</v>
      </c>
      <c r="BJ63" s="296">
        <f t="shared" si="113"/>
        <v>0</v>
      </c>
      <c r="BK63" s="296">
        <f t="shared" si="113"/>
        <v>0</v>
      </c>
      <c r="BL63" s="296">
        <f t="shared" si="113"/>
        <v>0</v>
      </c>
      <c r="BM63" s="296">
        <f t="shared" si="113"/>
        <v>0</v>
      </c>
      <c r="BN63" s="296">
        <f t="shared" si="113"/>
        <v>0</v>
      </c>
      <c r="BO63" s="296">
        <f t="shared" si="113"/>
        <v>0</v>
      </c>
      <c r="BP63" s="296">
        <f t="shared" si="113"/>
        <v>0</v>
      </c>
      <c r="BQ63" s="296">
        <f t="shared" si="113"/>
        <v>0</v>
      </c>
      <c r="BR63" s="296">
        <f t="shared" si="113"/>
        <v>0</v>
      </c>
      <c r="BS63" s="296">
        <f t="shared" si="113"/>
        <v>0</v>
      </c>
      <c r="BT63" s="296">
        <f t="shared" si="113"/>
        <v>0</v>
      </c>
      <c r="BU63" s="296">
        <f t="shared" si="113"/>
        <v>0</v>
      </c>
      <c r="BV63" s="296">
        <f t="shared" si="113"/>
        <v>0</v>
      </c>
      <c r="BW63" s="296">
        <f t="shared" si="113"/>
        <v>0</v>
      </c>
      <c r="BX63" s="296">
        <f t="shared" si="113"/>
        <v>0</v>
      </c>
      <c r="BY63" s="296">
        <f t="shared" ref="BY63:CW63" si="114">BX63-($AR$20*$G$2)</f>
        <v>0</v>
      </c>
      <c r="BZ63" s="296">
        <f t="shared" si="114"/>
        <v>0</v>
      </c>
      <c r="CA63" s="296">
        <f t="shared" si="114"/>
        <v>0</v>
      </c>
      <c r="CB63" s="296">
        <f t="shared" si="114"/>
        <v>0</v>
      </c>
      <c r="CC63" s="296">
        <f t="shared" si="114"/>
        <v>0</v>
      </c>
      <c r="CD63" s="296">
        <f t="shared" si="114"/>
        <v>0</v>
      </c>
      <c r="CE63" s="296">
        <f t="shared" si="114"/>
        <v>0</v>
      </c>
      <c r="CF63" s="296">
        <f t="shared" si="114"/>
        <v>0</v>
      </c>
      <c r="CG63" s="296">
        <f t="shared" si="114"/>
        <v>0</v>
      </c>
      <c r="CH63" s="296">
        <f t="shared" si="114"/>
        <v>0</v>
      </c>
      <c r="CI63" s="296">
        <f t="shared" si="114"/>
        <v>0</v>
      </c>
      <c r="CJ63" s="296">
        <f t="shared" si="114"/>
        <v>0</v>
      </c>
      <c r="CK63" s="296">
        <f t="shared" si="114"/>
        <v>0</v>
      </c>
      <c r="CL63" s="296">
        <f t="shared" si="114"/>
        <v>0</v>
      </c>
      <c r="CM63" s="296">
        <f t="shared" si="114"/>
        <v>0</v>
      </c>
      <c r="CN63" s="296">
        <f t="shared" si="114"/>
        <v>0</v>
      </c>
      <c r="CO63" s="296">
        <f t="shared" si="114"/>
        <v>0</v>
      </c>
      <c r="CP63" s="296">
        <f t="shared" si="114"/>
        <v>0</v>
      </c>
      <c r="CQ63" s="296">
        <f t="shared" si="114"/>
        <v>0</v>
      </c>
      <c r="CR63" s="296">
        <f t="shared" si="114"/>
        <v>0</v>
      </c>
      <c r="CS63" s="296">
        <f t="shared" si="114"/>
        <v>0</v>
      </c>
      <c r="CT63" s="296">
        <f t="shared" si="114"/>
        <v>0</v>
      </c>
      <c r="CU63" s="296">
        <f t="shared" si="114"/>
        <v>0</v>
      </c>
      <c r="CV63" s="262">
        <f t="shared" si="114"/>
        <v>0</v>
      </c>
      <c r="CW63" s="262">
        <f t="shared" si="114"/>
        <v>0</v>
      </c>
    </row>
    <row r="64" spans="1:101" x14ac:dyDescent="0.35">
      <c r="A64" s="264" t="s">
        <v>327</v>
      </c>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f>AS20-(AS20*$G$2)</f>
        <v>0</v>
      </c>
      <c r="AT64" s="296">
        <f t="shared" ref="AT64:BY64" si="115">AS64-($AS$20*$G$2)</f>
        <v>0</v>
      </c>
      <c r="AU64" s="296">
        <f t="shared" si="115"/>
        <v>0</v>
      </c>
      <c r="AV64" s="296">
        <f t="shared" si="115"/>
        <v>0</v>
      </c>
      <c r="AW64" s="296">
        <f t="shared" si="115"/>
        <v>0</v>
      </c>
      <c r="AX64" s="296">
        <f t="shared" si="115"/>
        <v>0</v>
      </c>
      <c r="AY64" s="296">
        <f t="shared" si="115"/>
        <v>0</v>
      </c>
      <c r="AZ64" s="296">
        <f t="shared" si="115"/>
        <v>0</v>
      </c>
      <c r="BA64" s="296">
        <f t="shared" si="115"/>
        <v>0</v>
      </c>
      <c r="BB64" s="296">
        <f t="shared" si="115"/>
        <v>0</v>
      </c>
      <c r="BC64" s="296">
        <f t="shared" si="115"/>
        <v>0</v>
      </c>
      <c r="BD64" s="296">
        <f t="shared" si="115"/>
        <v>0</v>
      </c>
      <c r="BE64" s="296">
        <f t="shared" si="115"/>
        <v>0</v>
      </c>
      <c r="BF64" s="296">
        <f t="shared" si="115"/>
        <v>0</v>
      </c>
      <c r="BG64" s="296">
        <f t="shared" si="115"/>
        <v>0</v>
      </c>
      <c r="BH64" s="296">
        <f t="shared" si="115"/>
        <v>0</v>
      </c>
      <c r="BI64" s="296">
        <f t="shared" si="115"/>
        <v>0</v>
      </c>
      <c r="BJ64" s="296">
        <f t="shared" si="115"/>
        <v>0</v>
      </c>
      <c r="BK64" s="296">
        <f t="shared" si="115"/>
        <v>0</v>
      </c>
      <c r="BL64" s="296">
        <f t="shared" si="115"/>
        <v>0</v>
      </c>
      <c r="BM64" s="296">
        <f t="shared" si="115"/>
        <v>0</v>
      </c>
      <c r="BN64" s="296">
        <f t="shared" si="115"/>
        <v>0</v>
      </c>
      <c r="BO64" s="296">
        <f t="shared" si="115"/>
        <v>0</v>
      </c>
      <c r="BP64" s="296">
        <f t="shared" si="115"/>
        <v>0</v>
      </c>
      <c r="BQ64" s="296">
        <f t="shared" si="115"/>
        <v>0</v>
      </c>
      <c r="BR64" s="296">
        <f t="shared" si="115"/>
        <v>0</v>
      </c>
      <c r="BS64" s="296">
        <f t="shared" si="115"/>
        <v>0</v>
      </c>
      <c r="BT64" s="296">
        <f t="shared" si="115"/>
        <v>0</v>
      </c>
      <c r="BU64" s="296">
        <f t="shared" si="115"/>
        <v>0</v>
      </c>
      <c r="BV64" s="296">
        <f t="shared" si="115"/>
        <v>0</v>
      </c>
      <c r="BW64" s="296">
        <f t="shared" si="115"/>
        <v>0</v>
      </c>
      <c r="BX64" s="296">
        <f t="shared" si="115"/>
        <v>0</v>
      </c>
      <c r="BY64" s="296">
        <f t="shared" si="115"/>
        <v>0</v>
      </c>
      <c r="BZ64" s="296">
        <f t="shared" ref="BZ64:CW64" si="116">BY64-($AS$20*$G$2)</f>
        <v>0</v>
      </c>
      <c r="CA64" s="296">
        <f t="shared" si="116"/>
        <v>0</v>
      </c>
      <c r="CB64" s="296">
        <f t="shared" si="116"/>
        <v>0</v>
      </c>
      <c r="CC64" s="296">
        <f t="shared" si="116"/>
        <v>0</v>
      </c>
      <c r="CD64" s="296">
        <f t="shared" si="116"/>
        <v>0</v>
      </c>
      <c r="CE64" s="296">
        <f t="shared" si="116"/>
        <v>0</v>
      </c>
      <c r="CF64" s="296">
        <f t="shared" si="116"/>
        <v>0</v>
      </c>
      <c r="CG64" s="296">
        <f t="shared" si="116"/>
        <v>0</v>
      </c>
      <c r="CH64" s="296">
        <f t="shared" si="116"/>
        <v>0</v>
      </c>
      <c r="CI64" s="296">
        <f t="shared" si="116"/>
        <v>0</v>
      </c>
      <c r="CJ64" s="296">
        <f t="shared" si="116"/>
        <v>0</v>
      </c>
      <c r="CK64" s="296">
        <f t="shared" si="116"/>
        <v>0</v>
      </c>
      <c r="CL64" s="296">
        <f t="shared" si="116"/>
        <v>0</v>
      </c>
      <c r="CM64" s="296">
        <f t="shared" si="116"/>
        <v>0</v>
      </c>
      <c r="CN64" s="296">
        <f t="shared" si="116"/>
        <v>0</v>
      </c>
      <c r="CO64" s="296">
        <f t="shared" si="116"/>
        <v>0</v>
      </c>
      <c r="CP64" s="296">
        <f t="shared" si="116"/>
        <v>0</v>
      </c>
      <c r="CQ64" s="296">
        <f t="shared" si="116"/>
        <v>0</v>
      </c>
      <c r="CR64" s="296">
        <f t="shared" si="116"/>
        <v>0</v>
      </c>
      <c r="CS64" s="296">
        <f t="shared" si="116"/>
        <v>0</v>
      </c>
      <c r="CT64" s="296">
        <f t="shared" si="116"/>
        <v>0</v>
      </c>
      <c r="CU64" s="296">
        <f t="shared" si="116"/>
        <v>0</v>
      </c>
      <c r="CV64" s="262">
        <f t="shared" si="116"/>
        <v>0</v>
      </c>
      <c r="CW64" s="262">
        <f t="shared" si="116"/>
        <v>0</v>
      </c>
    </row>
    <row r="65" spans="1:101" x14ac:dyDescent="0.35">
      <c r="A65" s="264" t="s">
        <v>328</v>
      </c>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f>AT20-(AT20*$G$2)</f>
        <v>0</v>
      </c>
      <c r="AU65" s="296">
        <f t="shared" ref="AU65:BZ65" si="117">AT65-($AT$20*$G$2)</f>
        <v>0</v>
      </c>
      <c r="AV65" s="296">
        <f t="shared" si="117"/>
        <v>0</v>
      </c>
      <c r="AW65" s="296">
        <f t="shared" si="117"/>
        <v>0</v>
      </c>
      <c r="AX65" s="296">
        <f t="shared" si="117"/>
        <v>0</v>
      </c>
      <c r="AY65" s="296">
        <f t="shared" si="117"/>
        <v>0</v>
      </c>
      <c r="AZ65" s="296">
        <f t="shared" si="117"/>
        <v>0</v>
      </c>
      <c r="BA65" s="296">
        <f t="shared" si="117"/>
        <v>0</v>
      </c>
      <c r="BB65" s="296">
        <f t="shared" si="117"/>
        <v>0</v>
      </c>
      <c r="BC65" s="296">
        <f t="shared" si="117"/>
        <v>0</v>
      </c>
      <c r="BD65" s="296">
        <f t="shared" si="117"/>
        <v>0</v>
      </c>
      <c r="BE65" s="296">
        <f t="shared" si="117"/>
        <v>0</v>
      </c>
      <c r="BF65" s="296">
        <f t="shared" si="117"/>
        <v>0</v>
      </c>
      <c r="BG65" s="296">
        <f t="shared" si="117"/>
        <v>0</v>
      </c>
      <c r="BH65" s="296">
        <f t="shared" si="117"/>
        <v>0</v>
      </c>
      <c r="BI65" s="296">
        <f t="shared" si="117"/>
        <v>0</v>
      </c>
      <c r="BJ65" s="296">
        <f t="shared" si="117"/>
        <v>0</v>
      </c>
      <c r="BK65" s="296">
        <f t="shared" si="117"/>
        <v>0</v>
      </c>
      <c r="BL65" s="296">
        <f t="shared" si="117"/>
        <v>0</v>
      </c>
      <c r="BM65" s="296">
        <f t="shared" si="117"/>
        <v>0</v>
      </c>
      <c r="BN65" s="296">
        <f t="shared" si="117"/>
        <v>0</v>
      </c>
      <c r="BO65" s="296">
        <f t="shared" si="117"/>
        <v>0</v>
      </c>
      <c r="BP65" s="296">
        <f t="shared" si="117"/>
        <v>0</v>
      </c>
      <c r="BQ65" s="296">
        <f t="shared" si="117"/>
        <v>0</v>
      </c>
      <c r="BR65" s="296">
        <f t="shared" si="117"/>
        <v>0</v>
      </c>
      <c r="BS65" s="296">
        <f t="shared" si="117"/>
        <v>0</v>
      </c>
      <c r="BT65" s="296">
        <f t="shared" si="117"/>
        <v>0</v>
      </c>
      <c r="BU65" s="296">
        <f t="shared" si="117"/>
        <v>0</v>
      </c>
      <c r="BV65" s="296">
        <f t="shared" si="117"/>
        <v>0</v>
      </c>
      <c r="BW65" s="296">
        <f t="shared" si="117"/>
        <v>0</v>
      </c>
      <c r="BX65" s="296">
        <f t="shared" si="117"/>
        <v>0</v>
      </c>
      <c r="BY65" s="296">
        <f t="shared" si="117"/>
        <v>0</v>
      </c>
      <c r="BZ65" s="296">
        <f t="shared" si="117"/>
        <v>0</v>
      </c>
      <c r="CA65" s="296">
        <f t="shared" ref="CA65:CW65" si="118">BZ65-($AT$20*$G$2)</f>
        <v>0</v>
      </c>
      <c r="CB65" s="296">
        <f t="shared" si="118"/>
        <v>0</v>
      </c>
      <c r="CC65" s="296">
        <f t="shared" si="118"/>
        <v>0</v>
      </c>
      <c r="CD65" s="296">
        <f t="shared" si="118"/>
        <v>0</v>
      </c>
      <c r="CE65" s="296">
        <f t="shared" si="118"/>
        <v>0</v>
      </c>
      <c r="CF65" s="296">
        <f t="shared" si="118"/>
        <v>0</v>
      </c>
      <c r="CG65" s="296">
        <f t="shared" si="118"/>
        <v>0</v>
      </c>
      <c r="CH65" s="296">
        <f t="shared" si="118"/>
        <v>0</v>
      </c>
      <c r="CI65" s="296">
        <f t="shared" si="118"/>
        <v>0</v>
      </c>
      <c r="CJ65" s="296">
        <f t="shared" si="118"/>
        <v>0</v>
      </c>
      <c r="CK65" s="296">
        <f t="shared" si="118"/>
        <v>0</v>
      </c>
      <c r="CL65" s="296">
        <f t="shared" si="118"/>
        <v>0</v>
      </c>
      <c r="CM65" s="296">
        <f t="shared" si="118"/>
        <v>0</v>
      </c>
      <c r="CN65" s="296">
        <f t="shared" si="118"/>
        <v>0</v>
      </c>
      <c r="CO65" s="296">
        <f t="shared" si="118"/>
        <v>0</v>
      </c>
      <c r="CP65" s="296">
        <f t="shared" si="118"/>
        <v>0</v>
      </c>
      <c r="CQ65" s="296">
        <f t="shared" si="118"/>
        <v>0</v>
      </c>
      <c r="CR65" s="296">
        <f t="shared" si="118"/>
        <v>0</v>
      </c>
      <c r="CS65" s="296">
        <f t="shared" si="118"/>
        <v>0</v>
      </c>
      <c r="CT65" s="296">
        <f t="shared" si="118"/>
        <v>0</v>
      </c>
      <c r="CU65" s="296">
        <f t="shared" si="118"/>
        <v>0</v>
      </c>
      <c r="CV65" s="262">
        <f t="shared" si="118"/>
        <v>0</v>
      </c>
      <c r="CW65" s="262">
        <f t="shared" si="118"/>
        <v>0</v>
      </c>
    </row>
    <row r="66" spans="1:101" x14ac:dyDescent="0.35">
      <c r="A66" s="264" t="s">
        <v>329</v>
      </c>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f>AU20-(AU20*$G$2)</f>
        <v>0</v>
      </c>
      <c r="AV66" s="296">
        <f t="shared" ref="AV66:CA66" si="119">AU66-($AU$20*$G$2)</f>
        <v>0</v>
      </c>
      <c r="AW66" s="296">
        <f t="shared" si="119"/>
        <v>0</v>
      </c>
      <c r="AX66" s="296">
        <f t="shared" si="119"/>
        <v>0</v>
      </c>
      <c r="AY66" s="296">
        <f t="shared" si="119"/>
        <v>0</v>
      </c>
      <c r="AZ66" s="296">
        <f t="shared" si="119"/>
        <v>0</v>
      </c>
      <c r="BA66" s="296">
        <f t="shared" si="119"/>
        <v>0</v>
      </c>
      <c r="BB66" s="296">
        <f t="shared" si="119"/>
        <v>0</v>
      </c>
      <c r="BC66" s="296">
        <f t="shared" si="119"/>
        <v>0</v>
      </c>
      <c r="BD66" s="296">
        <f t="shared" si="119"/>
        <v>0</v>
      </c>
      <c r="BE66" s="296">
        <f t="shared" si="119"/>
        <v>0</v>
      </c>
      <c r="BF66" s="296">
        <f t="shared" si="119"/>
        <v>0</v>
      </c>
      <c r="BG66" s="296">
        <f t="shared" si="119"/>
        <v>0</v>
      </c>
      <c r="BH66" s="296">
        <f t="shared" si="119"/>
        <v>0</v>
      </c>
      <c r="BI66" s="296">
        <f t="shared" si="119"/>
        <v>0</v>
      </c>
      <c r="BJ66" s="296">
        <f t="shared" si="119"/>
        <v>0</v>
      </c>
      <c r="BK66" s="296">
        <f t="shared" si="119"/>
        <v>0</v>
      </c>
      <c r="BL66" s="296">
        <f t="shared" si="119"/>
        <v>0</v>
      </c>
      <c r="BM66" s="296">
        <f t="shared" si="119"/>
        <v>0</v>
      </c>
      <c r="BN66" s="296">
        <f t="shared" si="119"/>
        <v>0</v>
      </c>
      <c r="BO66" s="296">
        <f t="shared" si="119"/>
        <v>0</v>
      </c>
      <c r="BP66" s="296">
        <f t="shared" si="119"/>
        <v>0</v>
      </c>
      <c r="BQ66" s="296">
        <f t="shared" si="119"/>
        <v>0</v>
      </c>
      <c r="BR66" s="296">
        <f t="shared" si="119"/>
        <v>0</v>
      </c>
      <c r="BS66" s="296">
        <f t="shared" si="119"/>
        <v>0</v>
      </c>
      <c r="BT66" s="296">
        <f t="shared" si="119"/>
        <v>0</v>
      </c>
      <c r="BU66" s="296">
        <f t="shared" si="119"/>
        <v>0</v>
      </c>
      <c r="BV66" s="296">
        <f t="shared" si="119"/>
        <v>0</v>
      </c>
      <c r="BW66" s="296">
        <f t="shared" si="119"/>
        <v>0</v>
      </c>
      <c r="BX66" s="296">
        <f t="shared" si="119"/>
        <v>0</v>
      </c>
      <c r="BY66" s="296">
        <f t="shared" si="119"/>
        <v>0</v>
      </c>
      <c r="BZ66" s="296">
        <f t="shared" si="119"/>
        <v>0</v>
      </c>
      <c r="CA66" s="296">
        <f t="shared" si="119"/>
        <v>0</v>
      </c>
      <c r="CB66" s="296">
        <f t="shared" ref="CB66:CW66" si="120">CA66-($AU$20*$G$2)</f>
        <v>0</v>
      </c>
      <c r="CC66" s="296">
        <f t="shared" si="120"/>
        <v>0</v>
      </c>
      <c r="CD66" s="296">
        <f t="shared" si="120"/>
        <v>0</v>
      </c>
      <c r="CE66" s="296">
        <f t="shared" si="120"/>
        <v>0</v>
      </c>
      <c r="CF66" s="296">
        <f t="shared" si="120"/>
        <v>0</v>
      </c>
      <c r="CG66" s="296">
        <f t="shared" si="120"/>
        <v>0</v>
      </c>
      <c r="CH66" s="296">
        <f t="shared" si="120"/>
        <v>0</v>
      </c>
      <c r="CI66" s="296">
        <f t="shared" si="120"/>
        <v>0</v>
      </c>
      <c r="CJ66" s="296">
        <f t="shared" si="120"/>
        <v>0</v>
      </c>
      <c r="CK66" s="296">
        <f t="shared" si="120"/>
        <v>0</v>
      </c>
      <c r="CL66" s="296">
        <f t="shared" si="120"/>
        <v>0</v>
      </c>
      <c r="CM66" s="296">
        <f t="shared" si="120"/>
        <v>0</v>
      </c>
      <c r="CN66" s="296">
        <f t="shared" si="120"/>
        <v>0</v>
      </c>
      <c r="CO66" s="296">
        <f t="shared" si="120"/>
        <v>0</v>
      </c>
      <c r="CP66" s="296">
        <f t="shared" si="120"/>
        <v>0</v>
      </c>
      <c r="CQ66" s="296">
        <f t="shared" si="120"/>
        <v>0</v>
      </c>
      <c r="CR66" s="296">
        <f t="shared" si="120"/>
        <v>0</v>
      </c>
      <c r="CS66" s="296">
        <f t="shared" si="120"/>
        <v>0</v>
      </c>
      <c r="CT66" s="296">
        <f t="shared" si="120"/>
        <v>0</v>
      </c>
      <c r="CU66" s="296">
        <f t="shared" si="120"/>
        <v>0</v>
      </c>
      <c r="CV66" s="262">
        <f t="shared" si="120"/>
        <v>0</v>
      </c>
      <c r="CW66" s="262">
        <f t="shared" si="120"/>
        <v>0</v>
      </c>
    </row>
    <row r="67" spans="1:101" x14ac:dyDescent="0.35">
      <c r="A67" s="264" t="s">
        <v>330</v>
      </c>
      <c r="B67" s="296"/>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f>AV20-(AV20*$G$2)</f>
        <v>0</v>
      </c>
      <c r="AW67" s="296">
        <f t="shared" ref="AW67:CB67" si="121">AV67-($AV$20*$G$2)</f>
        <v>0</v>
      </c>
      <c r="AX67" s="296">
        <f t="shared" si="121"/>
        <v>0</v>
      </c>
      <c r="AY67" s="296">
        <f t="shared" si="121"/>
        <v>0</v>
      </c>
      <c r="AZ67" s="296">
        <f t="shared" si="121"/>
        <v>0</v>
      </c>
      <c r="BA67" s="296">
        <f t="shared" si="121"/>
        <v>0</v>
      </c>
      <c r="BB67" s="296">
        <f t="shared" si="121"/>
        <v>0</v>
      </c>
      <c r="BC67" s="296">
        <f t="shared" si="121"/>
        <v>0</v>
      </c>
      <c r="BD67" s="296">
        <f t="shared" si="121"/>
        <v>0</v>
      </c>
      <c r="BE67" s="296">
        <f t="shared" si="121"/>
        <v>0</v>
      </c>
      <c r="BF67" s="296">
        <f t="shared" si="121"/>
        <v>0</v>
      </c>
      <c r="BG67" s="296">
        <f t="shared" si="121"/>
        <v>0</v>
      </c>
      <c r="BH67" s="296">
        <f t="shared" si="121"/>
        <v>0</v>
      </c>
      <c r="BI67" s="296">
        <f t="shared" si="121"/>
        <v>0</v>
      </c>
      <c r="BJ67" s="296">
        <f t="shared" si="121"/>
        <v>0</v>
      </c>
      <c r="BK67" s="296">
        <f t="shared" si="121"/>
        <v>0</v>
      </c>
      <c r="BL67" s="296">
        <f t="shared" si="121"/>
        <v>0</v>
      </c>
      <c r="BM67" s="296">
        <f t="shared" si="121"/>
        <v>0</v>
      </c>
      <c r="BN67" s="296">
        <f t="shared" si="121"/>
        <v>0</v>
      </c>
      <c r="BO67" s="296">
        <f t="shared" si="121"/>
        <v>0</v>
      </c>
      <c r="BP67" s="296">
        <f t="shared" si="121"/>
        <v>0</v>
      </c>
      <c r="BQ67" s="296">
        <f t="shared" si="121"/>
        <v>0</v>
      </c>
      <c r="BR67" s="296">
        <f t="shared" si="121"/>
        <v>0</v>
      </c>
      <c r="BS67" s="296">
        <f t="shared" si="121"/>
        <v>0</v>
      </c>
      <c r="BT67" s="296">
        <f t="shared" si="121"/>
        <v>0</v>
      </c>
      <c r="BU67" s="296">
        <f t="shared" si="121"/>
        <v>0</v>
      </c>
      <c r="BV67" s="296">
        <f t="shared" si="121"/>
        <v>0</v>
      </c>
      <c r="BW67" s="296">
        <f t="shared" si="121"/>
        <v>0</v>
      </c>
      <c r="BX67" s="296">
        <f t="shared" si="121"/>
        <v>0</v>
      </c>
      <c r="BY67" s="296">
        <f t="shared" si="121"/>
        <v>0</v>
      </c>
      <c r="BZ67" s="296">
        <f t="shared" si="121"/>
        <v>0</v>
      </c>
      <c r="CA67" s="296">
        <f t="shared" si="121"/>
        <v>0</v>
      </c>
      <c r="CB67" s="296">
        <f t="shared" si="121"/>
        <v>0</v>
      </c>
      <c r="CC67" s="296">
        <f t="shared" ref="CC67:CW67" si="122">CB67-($AV$20*$G$2)</f>
        <v>0</v>
      </c>
      <c r="CD67" s="296">
        <f t="shared" si="122"/>
        <v>0</v>
      </c>
      <c r="CE67" s="296">
        <f t="shared" si="122"/>
        <v>0</v>
      </c>
      <c r="CF67" s="296">
        <f t="shared" si="122"/>
        <v>0</v>
      </c>
      <c r="CG67" s="296">
        <f t="shared" si="122"/>
        <v>0</v>
      </c>
      <c r="CH67" s="296">
        <f t="shared" si="122"/>
        <v>0</v>
      </c>
      <c r="CI67" s="296">
        <f t="shared" si="122"/>
        <v>0</v>
      </c>
      <c r="CJ67" s="296">
        <f t="shared" si="122"/>
        <v>0</v>
      </c>
      <c r="CK67" s="296">
        <f t="shared" si="122"/>
        <v>0</v>
      </c>
      <c r="CL67" s="296">
        <f t="shared" si="122"/>
        <v>0</v>
      </c>
      <c r="CM67" s="296">
        <f t="shared" si="122"/>
        <v>0</v>
      </c>
      <c r="CN67" s="296">
        <f t="shared" si="122"/>
        <v>0</v>
      </c>
      <c r="CO67" s="296">
        <f t="shared" si="122"/>
        <v>0</v>
      </c>
      <c r="CP67" s="296">
        <f t="shared" si="122"/>
        <v>0</v>
      </c>
      <c r="CQ67" s="296">
        <f t="shared" si="122"/>
        <v>0</v>
      </c>
      <c r="CR67" s="296">
        <f t="shared" si="122"/>
        <v>0</v>
      </c>
      <c r="CS67" s="296">
        <f t="shared" si="122"/>
        <v>0</v>
      </c>
      <c r="CT67" s="296">
        <f t="shared" si="122"/>
        <v>0</v>
      </c>
      <c r="CU67" s="296">
        <f t="shared" si="122"/>
        <v>0</v>
      </c>
      <c r="CV67" s="262">
        <f t="shared" si="122"/>
        <v>0</v>
      </c>
      <c r="CW67" s="262">
        <f t="shared" si="122"/>
        <v>0</v>
      </c>
    </row>
    <row r="68" spans="1:101" x14ac:dyDescent="0.35">
      <c r="A68" s="264" t="s">
        <v>331</v>
      </c>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f>AW20-(AW20*$G$2)</f>
        <v>0</v>
      </c>
      <c r="AX68" s="296">
        <f t="shared" ref="AX68:CC68" si="123">AW68-($AW$20*$G$2)</f>
        <v>0</v>
      </c>
      <c r="AY68" s="296">
        <f t="shared" si="123"/>
        <v>0</v>
      </c>
      <c r="AZ68" s="296">
        <f t="shared" si="123"/>
        <v>0</v>
      </c>
      <c r="BA68" s="296">
        <f t="shared" si="123"/>
        <v>0</v>
      </c>
      <c r="BB68" s="296">
        <f t="shared" si="123"/>
        <v>0</v>
      </c>
      <c r="BC68" s="296">
        <f t="shared" si="123"/>
        <v>0</v>
      </c>
      <c r="BD68" s="296">
        <f t="shared" si="123"/>
        <v>0</v>
      </c>
      <c r="BE68" s="296">
        <f t="shared" si="123"/>
        <v>0</v>
      </c>
      <c r="BF68" s="296">
        <f t="shared" si="123"/>
        <v>0</v>
      </c>
      <c r="BG68" s="296">
        <f t="shared" si="123"/>
        <v>0</v>
      </c>
      <c r="BH68" s="296">
        <f t="shared" si="123"/>
        <v>0</v>
      </c>
      <c r="BI68" s="296">
        <f t="shared" si="123"/>
        <v>0</v>
      </c>
      <c r="BJ68" s="296">
        <f t="shared" si="123"/>
        <v>0</v>
      </c>
      <c r="BK68" s="296">
        <f t="shared" si="123"/>
        <v>0</v>
      </c>
      <c r="BL68" s="296">
        <f t="shared" si="123"/>
        <v>0</v>
      </c>
      <c r="BM68" s="296">
        <f t="shared" si="123"/>
        <v>0</v>
      </c>
      <c r="BN68" s="296">
        <f t="shared" si="123"/>
        <v>0</v>
      </c>
      <c r="BO68" s="296">
        <f t="shared" si="123"/>
        <v>0</v>
      </c>
      <c r="BP68" s="296">
        <f t="shared" si="123"/>
        <v>0</v>
      </c>
      <c r="BQ68" s="296">
        <f t="shared" si="123"/>
        <v>0</v>
      </c>
      <c r="BR68" s="296">
        <f t="shared" si="123"/>
        <v>0</v>
      </c>
      <c r="BS68" s="296">
        <f t="shared" si="123"/>
        <v>0</v>
      </c>
      <c r="BT68" s="296">
        <f t="shared" si="123"/>
        <v>0</v>
      </c>
      <c r="BU68" s="296">
        <f t="shared" si="123"/>
        <v>0</v>
      </c>
      <c r="BV68" s="296">
        <f t="shared" si="123"/>
        <v>0</v>
      </c>
      <c r="BW68" s="296">
        <f t="shared" si="123"/>
        <v>0</v>
      </c>
      <c r="BX68" s="296">
        <f t="shared" si="123"/>
        <v>0</v>
      </c>
      <c r="BY68" s="296">
        <f t="shared" si="123"/>
        <v>0</v>
      </c>
      <c r="BZ68" s="296">
        <f t="shared" si="123"/>
        <v>0</v>
      </c>
      <c r="CA68" s="296">
        <f t="shared" si="123"/>
        <v>0</v>
      </c>
      <c r="CB68" s="296">
        <f t="shared" si="123"/>
        <v>0</v>
      </c>
      <c r="CC68" s="296">
        <f t="shared" si="123"/>
        <v>0</v>
      </c>
      <c r="CD68" s="296">
        <f t="shared" ref="CD68:CW68" si="124">CC68-($AW$20*$G$2)</f>
        <v>0</v>
      </c>
      <c r="CE68" s="296">
        <f t="shared" si="124"/>
        <v>0</v>
      </c>
      <c r="CF68" s="296">
        <f t="shared" si="124"/>
        <v>0</v>
      </c>
      <c r="CG68" s="296">
        <f t="shared" si="124"/>
        <v>0</v>
      </c>
      <c r="CH68" s="296">
        <f t="shared" si="124"/>
        <v>0</v>
      </c>
      <c r="CI68" s="296">
        <f t="shared" si="124"/>
        <v>0</v>
      </c>
      <c r="CJ68" s="296">
        <f t="shared" si="124"/>
        <v>0</v>
      </c>
      <c r="CK68" s="296">
        <f t="shared" si="124"/>
        <v>0</v>
      </c>
      <c r="CL68" s="296">
        <f t="shared" si="124"/>
        <v>0</v>
      </c>
      <c r="CM68" s="296">
        <f t="shared" si="124"/>
        <v>0</v>
      </c>
      <c r="CN68" s="296">
        <f t="shared" si="124"/>
        <v>0</v>
      </c>
      <c r="CO68" s="296">
        <f t="shared" si="124"/>
        <v>0</v>
      </c>
      <c r="CP68" s="296">
        <f t="shared" si="124"/>
        <v>0</v>
      </c>
      <c r="CQ68" s="296">
        <f t="shared" si="124"/>
        <v>0</v>
      </c>
      <c r="CR68" s="296">
        <f t="shared" si="124"/>
        <v>0</v>
      </c>
      <c r="CS68" s="296">
        <f t="shared" si="124"/>
        <v>0</v>
      </c>
      <c r="CT68" s="296">
        <f t="shared" si="124"/>
        <v>0</v>
      </c>
      <c r="CU68" s="296">
        <f t="shared" si="124"/>
        <v>0</v>
      </c>
      <c r="CV68" s="262">
        <f t="shared" si="124"/>
        <v>0</v>
      </c>
      <c r="CW68" s="262">
        <f t="shared" si="124"/>
        <v>0</v>
      </c>
    </row>
    <row r="69" spans="1:101" x14ac:dyDescent="0.35">
      <c r="A69" s="264" t="s">
        <v>332</v>
      </c>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f>AX20-(AX20*$G$2)</f>
        <v>0</v>
      </c>
      <c r="AY69" s="296">
        <f t="shared" ref="AY69:CD69" si="125">AX69-($AX$20*$G$2)</f>
        <v>0</v>
      </c>
      <c r="AZ69" s="296">
        <f t="shared" si="125"/>
        <v>0</v>
      </c>
      <c r="BA69" s="296">
        <f t="shared" si="125"/>
        <v>0</v>
      </c>
      <c r="BB69" s="296">
        <f t="shared" si="125"/>
        <v>0</v>
      </c>
      <c r="BC69" s="296">
        <f t="shared" si="125"/>
        <v>0</v>
      </c>
      <c r="BD69" s="296">
        <f t="shared" si="125"/>
        <v>0</v>
      </c>
      <c r="BE69" s="296">
        <f t="shared" si="125"/>
        <v>0</v>
      </c>
      <c r="BF69" s="296">
        <f t="shared" si="125"/>
        <v>0</v>
      </c>
      <c r="BG69" s="296">
        <f t="shared" si="125"/>
        <v>0</v>
      </c>
      <c r="BH69" s="296">
        <f t="shared" si="125"/>
        <v>0</v>
      </c>
      <c r="BI69" s="296">
        <f t="shared" si="125"/>
        <v>0</v>
      </c>
      <c r="BJ69" s="296">
        <f t="shared" si="125"/>
        <v>0</v>
      </c>
      <c r="BK69" s="296">
        <f t="shared" si="125"/>
        <v>0</v>
      </c>
      <c r="BL69" s="296">
        <f t="shared" si="125"/>
        <v>0</v>
      </c>
      <c r="BM69" s="296">
        <f t="shared" si="125"/>
        <v>0</v>
      </c>
      <c r="BN69" s="296">
        <f t="shared" si="125"/>
        <v>0</v>
      </c>
      <c r="BO69" s="296">
        <f t="shared" si="125"/>
        <v>0</v>
      </c>
      <c r="BP69" s="296">
        <f t="shared" si="125"/>
        <v>0</v>
      </c>
      <c r="BQ69" s="296">
        <f t="shared" si="125"/>
        <v>0</v>
      </c>
      <c r="BR69" s="296">
        <f t="shared" si="125"/>
        <v>0</v>
      </c>
      <c r="BS69" s="296">
        <f t="shared" si="125"/>
        <v>0</v>
      </c>
      <c r="BT69" s="296">
        <f t="shared" si="125"/>
        <v>0</v>
      </c>
      <c r="BU69" s="296">
        <f t="shared" si="125"/>
        <v>0</v>
      </c>
      <c r="BV69" s="296">
        <f t="shared" si="125"/>
        <v>0</v>
      </c>
      <c r="BW69" s="296">
        <f t="shared" si="125"/>
        <v>0</v>
      </c>
      <c r="BX69" s="296">
        <f t="shared" si="125"/>
        <v>0</v>
      </c>
      <c r="BY69" s="296">
        <f t="shared" si="125"/>
        <v>0</v>
      </c>
      <c r="BZ69" s="296">
        <f t="shared" si="125"/>
        <v>0</v>
      </c>
      <c r="CA69" s="296">
        <f t="shared" si="125"/>
        <v>0</v>
      </c>
      <c r="CB69" s="296">
        <f t="shared" si="125"/>
        <v>0</v>
      </c>
      <c r="CC69" s="296">
        <f t="shared" si="125"/>
        <v>0</v>
      </c>
      <c r="CD69" s="296">
        <f t="shared" si="125"/>
        <v>0</v>
      </c>
      <c r="CE69" s="296">
        <f t="shared" ref="CE69:CW69" si="126">CD69-($AX$20*$G$2)</f>
        <v>0</v>
      </c>
      <c r="CF69" s="296">
        <f t="shared" si="126"/>
        <v>0</v>
      </c>
      <c r="CG69" s="296">
        <f t="shared" si="126"/>
        <v>0</v>
      </c>
      <c r="CH69" s="296">
        <f t="shared" si="126"/>
        <v>0</v>
      </c>
      <c r="CI69" s="296">
        <f t="shared" si="126"/>
        <v>0</v>
      </c>
      <c r="CJ69" s="296">
        <f t="shared" si="126"/>
        <v>0</v>
      </c>
      <c r="CK69" s="296">
        <f t="shared" si="126"/>
        <v>0</v>
      </c>
      <c r="CL69" s="296">
        <f t="shared" si="126"/>
        <v>0</v>
      </c>
      <c r="CM69" s="296">
        <f t="shared" si="126"/>
        <v>0</v>
      </c>
      <c r="CN69" s="296">
        <f t="shared" si="126"/>
        <v>0</v>
      </c>
      <c r="CO69" s="296">
        <f t="shared" si="126"/>
        <v>0</v>
      </c>
      <c r="CP69" s="296">
        <f t="shared" si="126"/>
        <v>0</v>
      </c>
      <c r="CQ69" s="296">
        <f t="shared" si="126"/>
        <v>0</v>
      </c>
      <c r="CR69" s="296">
        <f t="shared" si="126"/>
        <v>0</v>
      </c>
      <c r="CS69" s="296">
        <f t="shared" si="126"/>
        <v>0</v>
      </c>
      <c r="CT69" s="296">
        <f t="shared" si="126"/>
        <v>0</v>
      </c>
      <c r="CU69" s="296">
        <f t="shared" si="126"/>
        <v>0</v>
      </c>
      <c r="CV69" s="262">
        <f t="shared" si="126"/>
        <v>0</v>
      </c>
      <c r="CW69" s="262">
        <f t="shared" si="126"/>
        <v>0</v>
      </c>
    </row>
    <row r="70" spans="1:101" x14ac:dyDescent="0.35">
      <c r="A70" s="264" t="s">
        <v>333</v>
      </c>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f>AY20-(AY20*$G$2)</f>
        <v>0</v>
      </c>
      <c r="AZ70" s="296">
        <f t="shared" ref="AZ70:CE70" si="127">AY70-($AY$20*$G$2)</f>
        <v>0</v>
      </c>
      <c r="BA70" s="296">
        <f t="shared" si="127"/>
        <v>0</v>
      </c>
      <c r="BB70" s="296">
        <f t="shared" si="127"/>
        <v>0</v>
      </c>
      <c r="BC70" s="296">
        <f t="shared" si="127"/>
        <v>0</v>
      </c>
      <c r="BD70" s="296">
        <f t="shared" si="127"/>
        <v>0</v>
      </c>
      <c r="BE70" s="296">
        <f t="shared" si="127"/>
        <v>0</v>
      </c>
      <c r="BF70" s="296">
        <f t="shared" si="127"/>
        <v>0</v>
      </c>
      <c r="BG70" s="296">
        <f t="shared" si="127"/>
        <v>0</v>
      </c>
      <c r="BH70" s="296">
        <f t="shared" si="127"/>
        <v>0</v>
      </c>
      <c r="BI70" s="296">
        <f t="shared" si="127"/>
        <v>0</v>
      </c>
      <c r="BJ70" s="296">
        <f t="shared" si="127"/>
        <v>0</v>
      </c>
      <c r="BK70" s="296">
        <f t="shared" si="127"/>
        <v>0</v>
      </c>
      <c r="BL70" s="296">
        <f t="shared" si="127"/>
        <v>0</v>
      </c>
      <c r="BM70" s="296">
        <f t="shared" si="127"/>
        <v>0</v>
      </c>
      <c r="BN70" s="296">
        <f t="shared" si="127"/>
        <v>0</v>
      </c>
      <c r="BO70" s="296">
        <f t="shared" si="127"/>
        <v>0</v>
      </c>
      <c r="BP70" s="296">
        <f t="shared" si="127"/>
        <v>0</v>
      </c>
      <c r="BQ70" s="296">
        <f t="shared" si="127"/>
        <v>0</v>
      </c>
      <c r="BR70" s="296">
        <f t="shared" si="127"/>
        <v>0</v>
      </c>
      <c r="BS70" s="296">
        <f t="shared" si="127"/>
        <v>0</v>
      </c>
      <c r="BT70" s="296">
        <f t="shared" si="127"/>
        <v>0</v>
      </c>
      <c r="BU70" s="296">
        <f t="shared" si="127"/>
        <v>0</v>
      </c>
      <c r="BV70" s="296">
        <f t="shared" si="127"/>
        <v>0</v>
      </c>
      <c r="BW70" s="296">
        <f t="shared" si="127"/>
        <v>0</v>
      </c>
      <c r="BX70" s="296">
        <f t="shared" si="127"/>
        <v>0</v>
      </c>
      <c r="BY70" s="296">
        <f t="shared" si="127"/>
        <v>0</v>
      </c>
      <c r="BZ70" s="296">
        <f t="shared" si="127"/>
        <v>0</v>
      </c>
      <c r="CA70" s="296">
        <f t="shared" si="127"/>
        <v>0</v>
      </c>
      <c r="CB70" s="296">
        <f t="shared" si="127"/>
        <v>0</v>
      </c>
      <c r="CC70" s="296">
        <f t="shared" si="127"/>
        <v>0</v>
      </c>
      <c r="CD70" s="296">
        <f t="shared" si="127"/>
        <v>0</v>
      </c>
      <c r="CE70" s="296">
        <f t="shared" si="127"/>
        <v>0</v>
      </c>
      <c r="CF70" s="296">
        <f t="shared" ref="CF70:CW70" si="128">CE70-($AY$20*$G$2)</f>
        <v>0</v>
      </c>
      <c r="CG70" s="296">
        <f t="shared" si="128"/>
        <v>0</v>
      </c>
      <c r="CH70" s="296">
        <f t="shared" si="128"/>
        <v>0</v>
      </c>
      <c r="CI70" s="296">
        <f t="shared" si="128"/>
        <v>0</v>
      </c>
      <c r="CJ70" s="296">
        <f t="shared" si="128"/>
        <v>0</v>
      </c>
      <c r="CK70" s="296">
        <f t="shared" si="128"/>
        <v>0</v>
      </c>
      <c r="CL70" s="296">
        <f t="shared" si="128"/>
        <v>0</v>
      </c>
      <c r="CM70" s="296">
        <f t="shared" si="128"/>
        <v>0</v>
      </c>
      <c r="CN70" s="296">
        <f t="shared" si="128"/>
        <v>0</v>
      </c>
      <c r="CO70" s="296">
        <f t="shared" si="128"/>
        <v>0</v>
      </c>
      <c r="CP70" s="296">
        <f t="shared" si="128"/>
        <v>0</v>
      </c>
      <c r="CQ70" s="296">
        <f t="shared" si="128"/>
        <v>0</v>
      </c>
      <c r="CR70" s="296">
        <f t="shared" si="128"/>
        <v>0</v>
      </c>
      <c r="CS70" s="296">
        <f t="shared" si="128"/>
        <v>0</v>
      </c>
      <c r="CT70" s="296">
        <f t="shared" si="128"/>
        <v>0</v>
      </c>
      <c r="CU70" s="296">
        <f t="shared" si="128"/>
        <v>0</v>
      </c>
      <c r="CV70" s="262">
        <f t="shared" si="128"/>
        <v>0</v>
      </c>
      <c r="CW70" s="262">
        <f t="shared" si="128"/>
        <v>0</v>
      </c>
    </row>
    <row r="71" spans="1:101" x14ac:dyDescent="0.35">
      <c r="A71" s="264" t="s">
        <v>334</v>
      </c>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f>AZ20-(AZ20*$G$2)</f>
        <v>0</v>
      </c>
      <c r="BA71" s="296">
        <f t="shared" ref="BA71:CF71" si="129">AZ71-($AZ$20*$G$2)</f>
        <v>0</v>
      </c>
      <c r="BB71" s="296">
        <f t="shared" si="129"/>
        <v>0</v>
      </c>
      <c r="BC71" s="296">
        <f t="shared" si="129"/>
        <v>0</v>
      </c>
      <c r="BD71" s="296">
        <f t="shared" si="129"/>
        <v>0</v>
      </c>
      <c r="BE71" s="296">
        <f t="shared" si="129"/>
        <v>0</v>
      </c>
      <c r="BF71" s="296">
        <f t="shared" si="129"/>
        <v>0</v>
      </c>
      <c r="BG71" s="296">
        <f t="shared" si="129"/>
        <v>0</v>
      </c>
      <c r="BH71" s="296">
        <f t="shared" si="129"/>
        <v>0</v>
      </c>
      <c r="BI71" s="296">
        <f t="shared" si="129"/>
        <v>0</v>
      </c>
      <c r="BJ71" s="296">
        <f t="shared" si="129"/>
        <v>0</v>
      </c>
      <c r="BK71" s="296">
        <f t="shared" si="129"/>
        <v>0</v>
      </c>
      <c r="BL71" s="296">
        <f t="shared" si="129"/>
        <v>0</v>
      </c>
      <c r="BM71" s="296">
        <f t="shared" si="129"/>
        <v>0</v>
      </c>
      <c r="BN71" s="296">
        <f t="shared" si="129"/>
        <v>0</v>
      </c>
      <c r="BO71" s="296">
        <f t="shared" si="129"/>
        <v>0</v>
      </c>
      <c r="BP71" s="296">
        <f t="shared" si="129"/>
        <v>0</v>
      </c>
      <c r="BQ71" s="296">
        <f t="shared" si="129"/>
        <v>0</v>
      </c>
      <c r="BR71" s="296">
        <f t="shared" si="129"/>
        <v>0</v>
      </c>
      <c r="BS71" s="296">
        <f t="shared" si="129"/>
        <v>0</v>
      </c>
      <c r="BT71" s="296">
        <f t="shared" si="129"/>
        <v>0</v>
      </c>
      <c r="BU71" s="296">
        <f t="shared" si="129"/>
        <v>0</v>
      </c>
      <c r="BV71" s="296">
        <f t="shared" si="129"/>
        <v>0</v>
      </c>
      <c r="BW71" s="296">
        <f t="shared" si="129"/>
        <v>0</v>
      </c>
      <c r="BX71" s="296">
        <f t="shared" si="129"/>
        <v>0</v>
      </c>
      <c r="BY71" s="296">
        <f t="shared" si="129"/>
        <v>0</v>
      </c>
      <c r="BZ71" s="296">
        <f t="shared" si="129"/>
        <v>0</v>
      </c>
      <c r="CA71" s="296">
        <f t="shared" si="129"/>
        <v>0</v>
      </c>
      <c r="CB71" s="296">
        <f t="shared" si="129"/>
        <v>0</v>
      </c>
      <c r="CC71" s="296">
        <f t="shared" si="129"/>
        <v>0</v>
      </c>
      <c r="CD71" s="296">
        <f t="shared" si="129"/>
        <v>0</v>
      </c>
      <c r="CE71" s="296">
        <f t="shared" si="129"/>
        <v>0</v>
      </c>
      <c r="CF71" s="296">
        <f t="shared" si="129"/>
        <v>0</v>
      </c>
      <c r="CG71" s="296">
        <f t="shared" ref="CG71:CW71" si="130">CF71-($AZ$20*$G$2)</f>
        <v>0</v>
      </c>
      <c r="CH71" s="296">
        <f t="shared" si="130"/>
        <v>0</v>
      </c>
      <c r="CI71" s="296">
        <f t="shared" si="130"/>
        <v>0</v>
      </c>
      <c r="CJ71" s="296">
        <f t="shared" si="130"/>
        <v>0</v>
      </c>
      <c r="CK71" s="296">
        <f t="shared" si="130"/>
        <v>0</v>
      </c>
      <c r="CL71" s="296">
        <f t="shared" si="130"/>
        <v>0</v>
      </c>
      <c r="CM71" s="296">
        <f t="shared" si="130"/>
        <v>0</v>
      </c>
      <c r="CN71" s="296">
        <f t="shared" si="130"/>
        <v>0</v>
      </c>
      <c r="CO71" s="296">
        <f t="shared" si="130"/>
        <v>0</v>
      </c>
      <c r="CP71" s="296">
        <f t="shared" si="130"/>
        <v>0</v>
      </c>
      <c r="CQ71" s="296">
        <f t="shared" si="130"/>
        <v>0</v>
      </c>
      <c r="CR71" s="296">
        <f t="shared" si="130"/>
        <v>0</v>
      </c>
      <c r="CS71" s="296">
        <f t="shared" si="130"/>
        <v>0</v>
      </c>
      <c r="CT71" s="296">
        <f t="shared" si="130"/>
        <v>0</v>
      </c>
      <c r="CU71" s="296">
        <f t="shared" si="130"/>
        <v>0</v>
      </c>
      <c r="CV71" s="262">
        <f t="shared" si="130"/>
        <v>0</v>
      </c>
      <c r="CW71" s="262">
        <f t="shared" si="130"/>
        <v>0</v>
      </c>
    </row>
    <row r="72" spans="1:101" x14ac:dyDescent="0.35">
      <c r="A72" s="264" t="s">
        <v>335</v>
      </c>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f>BA$20-(BA$20*$G$2)</f>
        <v>0</v>
      </c>
      <c r="BB72" s="296">
        <f t="shared" ref="BB72:CW72" si="131">BA72-($BA$20*$G$2)</f>
        <v>0</v>
      </c>
      <c r="BC72" s="296">
        <f t="shared" si="131"/>
        <v>0</v>
      </c>
      <c r="BD72" s="296">
        <f t="shared" si="131"/>
        <v>0</v>
      </c>
      <c r="BE72" s="296">
        <f t="shared" si="131"/>
        <v>0</v>
      </c>
      <c r="BF72" s="296">
        <f t="shared" si="131"/>
        <v>0</v>
      </c>
      <c r="BG72" s="296">
        <f t="shared" si="131"/>
        <v>0</v>
      </c>
      <c r="BH72" s="296">
        <f t="shared" si="131"/>
        <v>0</v>
      </c>
      <c r="BI72" s="296">
        <f t="shared" si="131"/>
        <v>0</v>
      </c>
      <c r="BJ72" s="296">
        <f t="shared" si="131"/>
        <v>0</v>
      </c>
      <c r="BK72" s="296">
        <f t="shared" si="131"/>
        <v>0</v>
      </c>
      <c r="BL72" s="296">
        <f t="shared" si="131"/>
        <v>0</v>
      </c>
      <c r="BM72" s="296">
        <f t="shared" si="131"/>
        <v>0</v>
      </c>
      <c r="BN72" s="296">
        <f t="shared" si="131"/>
        <v>0</v>
      </c>
      <c r="BO72" s="296">
        <f t="shared" si="131"/>
        <v>0</v>
      </c>
      <c r="BP72" s="296">
        <f t="shared" si="131"/>
        <v>0</v>
      </c>
      <c r="BQ72" s="296">
        <f t="shared" si="131"/>
        <v>0</v>
      </c>
      <c r="BR72" s="296">
        <f t="shared" si="131"/>
        <v>0</v>
      </c>
      <c r="BS72" s="296">
        <f t="shared" si="131"/>
        <v>0</v>
      </c>
      <c r="BT72" s="296">
        <f t="shared" si="131"/>
        <v>0</v>
      </c>
      <c r="BU72" s="296">
        <f t="shared" si="131"/>
        <v>0</v>
      </c>
      <c r="BV72" s="296">
        <f t="shared" si="131"/>
        <v>0</v>
      </c>
      <c r="BW72" s="296">
        <f t="shared" si="131"/>
        <v>0</v>
      </c>
      <c r="BX72" s="296">
        <f t="shared" si="131"/>
        <v>0</v>
      </c>
      <c r="BY72" s="296">
        <f t="shared" si="131"/>
        <v>0</v>
      </c>
      <c r="BZ72" s="296">
        <f t="shared" si="131"/>
        <v>0</v>
      </c>
      <c r="CA72" s="296">
        <f t="shared" si="131"/>
        <v>0</v>
      </c>
      <c r="CB72" s="296">
        <f t="shared" si="131"/>
        <v>0</v>
      </c>
      <c r="CC72" s="296">
        <f t="shared" si="131"/>
        <v>0</v>
      </c>
      <c r="CD72" s="296">
        <f t="shared" si="131"/>
        <v>0</v>
      </c>
      <c r="CE72" s="296">
        <f t="shared" si="131"/>
        <v>0</v>
      </c>
      <c r="CF72" s="296">
        <f t="shared" si="131"/>
        <v>0</v>
      </c>
      <c r="CG72" s="296">
        <f t="shared" si="131"/>
        <v>0</v>
      </c>
      <c r="CH72" s="296">
        <f t="shared" si="131"/>
        <v>0</v>
      </c>
      <c r="CI72" s="296">
        <f t="shared" si="131"/>
        <v>0</v>
      </c>
      <c r="CJ72" s="296">
        <f t="shared" si="131"/>
        <v>0</v>
      </c>
      <c r="CK72" s="296">
        <f t="shared" si="131"/>
        <v>0</v>
      </c>
      <c r="CL72" s="296">
        <f t="shared" si="131"/>
        <v>0</v>
      </c>
      <c r="CM72" s="296">
        <f t="shared" si="131"/>
        <v>0</v>
      </c>
      <c r="CN72" s="296">
        <f t="shared" si="131"/>
        <v>0</v>
      </c>
      <c r="CO72" s="296">
        <f t="shared" si="131"/>
        <v>0</v>
      </c>
      <c r="CP72" s="296">
        <f t="shared" si="131"/>
        <v>0</v>
      </c>
      <c r="CQ72" s="296">
        <f t="shared" si="131"/>
        <v>0</v>
      </c>
      <c r="CR72" s="296">
        <f t="shared" si="131"/>
        <v>0</v>
      </c>
      <c r="CS72" s="296">
        <f t="shared" si="131"/>
        <v>0</v>
      </c>
      <c r="CT72" s="296">
        <f t="shared" si="131"/>
        <v>0</v>
      </c>
      <c r="CU72" s="296">
        <f t="shared" si="131"/>
        <v>0</v>
      </c>
      <c r="CV72" s="262">
        <f t="shared" si="131"/>
        <v>0</v>
      </c>
      <c r="CW72" s="262">
        <f t="shared" si="131"/>
        <v>0</v>
      </c>
    </row>
    <row r="73" spans="1:101" x14ac:dyDescent="0.35">
      <c r="A73" s="264" t="s">
        <v>336</v>
      </c>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f>BB$20-(BB$20*$G$2)</f>
        <v>0</v>
      </c>
      <c r="BC73" s="296">
        <f t="shared" ref="BC73:CW73" si="132">BB73-($BB$20*$G$2)</f>
        <v>0</v>
      </c>
      <c r="BD73" s="296">
        <f t="shared" si="132"/>
        <v>0</v>
      </c>
      <c r="BE73" s="296">
        <f t="shared" si="132"/>
        <v>0</v>
      </c>
      <c r="BF73" s="296">
        <f t="shared" si="132"/>
        <v>0</v>
      </c>
      <c r="BG73" s="296">
        <f t="shared" si="132"/>
        <v>0</v>
      </c>
      <c r="BH73" s="296">
        <f t="shared" si="132"/>
        <v>0</v>
      </c>
      <c r="BI73" s="296">
        <f t="shared" si="132"/>
        <v>0</v>
      </c>
      <c r="BJ73" s="296">
        <f t="shared" si="132"/>
        <v>0</v>
      </c>
      <c r="BK73" s="296">
        <f t="shared" si="132"/>
        <v>0</v>
      </c>
      <c r="BL73" s="296">
        <f t="shared" si="132"/>
        <v>0</v>
      </c>
      <c r="BM73" s="296">
        <f t="shared" si="132"/>
        <v>0</v>
      </c>
      <c r="BN73" s="296">
        <f t="shared" si="132"/>
        <v>0</v>
      </c>
      <c r="BO73" s="296">
        <f t="shared" si="132"/>
        <v>0</v>
      </c>
      <c r="BP73" s="296">
        <f t="shared" si="132"/>
        <v>0</v>
      </c>
      <c r="BQ73" s="296">
        <f t="shared" si="132"/>
        <v>0</v>
      </c>
      <c r="BR73" s="296">
        <f t="shared" si="132"/>
        <v>0</v>
      </c>
      <c r="BS73" s="296">
        <f t="shared" si="132"/>
        <v>0</v>
      </c>
      <c r="BT73" s="296">
        <f t="shared" si="132"/>
        <v>0</v>
      </c>
      <c r="BU73" s="296">
        <f t="shared" si="132"/>
        <v>0</v>
      </c>
      <c r="BV73" s="296">
        <f t="shared" si="132"/>
        <v>0</v>
      </c>
      <c r="BW73" s="296">
        <f t="shared" si="132"/>
        <v>0</v>
      </c>
      <c r="BX73" s="296">
        <f t="shared" si="132"/>
        <v>0</v>
      </c>
      <c r="BY73" s="296">
        <f t="shared" si="132"/>
        <v>0</v>
      </c>
      <c r="BZ73" s="296">
        <f t="shared" si="132"/>
        <v>0</v>
      </c>
      <c r="CA73" s="296">
        <f t="shared" si="132"/>
        <v>0</v>
      </c>
      <c r="CB73" s="296">
        <f t="shared" si="132"/>
        <v>0</v>
      </c>
      <c r="CC73" s="296">
        <f t="shared" si="132"/>
        <v>0</v>
      </c>
      <c r="CD73" s="296">
        <f t="shared" si="132"/>
        <v>0</v>
      </c>
      <c r="CE73" s="296">
        <f t="shared" si="132"/>
        <v>0</v>
      </c>
      <c r="CF73" s="296">
        <f t="shared" si="132"/>
        <v>0</v>
      </c>
      <c r="CG73" s="296">
        <f t="shared" si="132"/>
        <v>0</v>
      </c>
      <c r="CH73" s="296">
        <f t="shared" si="132"/>
        <v>0</v>
      </c>
      <c r="CI73" s="296">
        <f t="shared" si="132"/>
        <v>0</v>
      </c>
      <c r="CJ73" s="296">
        <f t="shared" si="132"/>
        <v>0</v>
      </c>
      <c r="CK73" s="296">
        <f t="shared" si="132"/>
        <v>0</v>
      </c>
      <c r="CL73" s="296">
        <f t="shared" si="132"/>
        <v>0</v>
      </c>
      <c r="CM73" s="296">
        <f t="shared" si="132"/>
        <v>0</v>
      </c>
      <c r="CN73" s="296">
        <f t="shared" si="132"/>
        <v>0</v>
      </c>
      <c r="CO73" s="296">
        <f t="shared" si="132"/>
        <v>0</v>
      </c>
      <c r="CP73" s="296">
        <f t="shared" si="132"/>
        <v>0</v>
      </c>
      <c r="CQ73" s="296">
        <f t="shared" si="132"/>
        <v>0</v>
      </c>
      <c r="CR73" s="296">
        <f t="shared" si="132"/>
        <v>0</v>
      </c>
      <c r="CS73" s="296">
        <f t="shared" si="132"/>
        <v>0</v>
      </c>
      <c r="CT73" s="296">
        <f t="shared" si="132"/>
        <v>0</v>
      </c>
      <c r="CU73" s="296">
        <f t="shared" si="132"/>
        <v>0</v>
      </c>
      <c r="CV73" s="262">
        <f t="shared" si="132"/>
        <v>0</v>
      </c>
      <c r="CW73" s="262">
        <f t="shared" si="132"/>
        <v>0</v>
      </c>
    </row>
    <row r="74" spans="1:101" x14ac:dyDescent="0.35">
      <c r="A74" s="264" t="s">
        <v>337</v>
      </c>
      <c r="B74" s="296"/>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f>BC$20-(BC$20*$G$2)</f>
        <v>0</v>
      </c>
      <c r="BD74" s="296">
        <f t="shared" ref="BD74:CW74" si="133">BC74-($BC$20*$G$2)</f>
        <v>0</v>
      </c>
      <c r="BE74" s="296">
        <f t="shared" si="133"/>
        <v>0</v>
      </c>
      <c r="BF74" s="296">
        <f t="shared" si="133"/>
        <v>0</v>
      </c>
      <c r="BG74" s="296">
        <f t="shared" si="133"/>
        <v>0</v>
      </c>
      <c r="BH74" s="296">
        <f t="shared" si="133"/>
        <v>0</v>
      </c>
      <c r="BI74" s="296">
        <f t="shared" si="133"/>
        <v>0</v>
      </c>
      <c r="BJ74" s="296">
        <f t="shared" si="133"/>
        <v>0</v>
      </c>
      <c r="BK74" s="296">
        <f t="shared" si="133"/>
        <v>0</v>
      </c>
      <c r="BL74" s="296">
        <f t="shared" si="133"/>
        <v>0</v>
      </c>
      <c r="BM74" s="296">
        <f t="shared" si="133"/>
        <v>0</v>
      </c>
      <c r="BN74" s="296">
        <f t="shared" si="133"/>
        <v>0</v>
      </c>
      <c r="BO74" s="296">
        <f t="shared" si="133"/>
        <v>0</v>
      </c>
      <c r="BP74" s="296">
        <f t="shared" si="133"/>
        <v>0</v>
      </c>
      <c r="BQ74" s="296">
        <f t="shared" si="133"/>
        <v>0</v>
      </c>
      <c r="BR74" s="296">
        <f t="shared" si="133"/>
        <v>0</v>
      </c>
      <c r="BS74" s="296">
        <f t="shared" si="133"/>
        <v>0</v>
      </c>
      <c r="BT74" s="296">
        <f t="shared" si="133"/>
        <v>0</v>
      </c>
      <c r="BU74" s="296">
        <f t="shared" si="133"/>
        <v>0</v>
      </c>
      <c r="BV74" s="296">
        <f t="shared" si="133"/>
        <v>0</v>
      </c>
      <c r="BW74" s="296">
        <f t="shared" si="133"/>
        <v>0</v>
      </c>
      <c r="BX74" s="296">
        <f t="shared" si="133"/>
        <v>0</v>
      </c>
      <c r="BY74" s="296">
        <f t="shared" si="133"/>
        <v>0</v>
      </c>
      <c r="BZ74" s="296">
        <f t="shared" si="133"/>
        <v>0</v>
      </c>
      <c r="CA74" s="296">
        <f t="shared" si="133"/>
        <v>0</v>
      </c>
      <c r="CB74" s="296">
        <f t="shared" si="133"/>
        <v>0</v>
      </c>
      <c r="CC74" s="296">
        <f t="shared" si="133"/>
        <v>0</v>
      </c>
      <c r="CD74" s="296">
        <f t="shared" si="133"/>
        <v>0</v>
      </c>
      <c r="CE74" s="296">
        <f t="shared" si="133"/>
        <v>0</v>
      </c>
      <c r="CF74" s="296">
        <f t="shared" si="133"/>
        <v>0</v>
      </c>
      <c r="CG74" s="296">
        <f t="shared" si="133"/>
        <v>0</v>
      </c>
      <c r="CH74" s="296">
        <f t="shared" si="133"/>
        <v>0</v>
      </c>
      <c r="CI74" s="296">
        <f t="shared" si="133"/>
        <v>0</v>
      </c>
      <c r="CJ74" s="296">
        <f t="shared" si="133"/>
        <v>0</v>
      </c>
      <c r="CK74" s="296">
        <f t="shared" si="133"/>
        <v>0</v>
      </c>
      <c r="CL74" s="296">
        <f t="shared" si="133"/>
        <v>0</v>
      </c>
      <c r="CM74" s="296">
        <f t="shared" si="133"/>
        <v>0</v>
      </c>
      <c r="CN74" s="296">
        <f t="shared" si="133"/>
        <v>0</v>
      </c>
      <c r="CO74" s="296">
        <f t="shared" si="133"/>
        <v>0</v>
      </c>
      <c r="CP74" s="296">
        <f t="shared" si="133"/>
        <v>0</v>
      </c>
      <c r="CQ74" s="296">
        <f t="shared" si="133"/>
        <v>0</v>
      </c>
      <c r="CR74" s="296">
        <f t="shared" si="133"/>
        <v>0</v>
      </c>
      <c r="CS74" s="296">
        <f t="shared" si="133"/>
        <v>0</v>
      </c>
      <c r="CT74" s="296">
        <f t="shared" si="133"/>
        <v>0</v>
      </c>
      <c r="CU74" s="296">
        <f t="shared" si="133"/>
        <v>0</v>
      </c>
      <c r="CV74" s="262">
        <f t="shared" si="133"/>
        <v>0</v>
      </c>
      <c r="CW74" s="262">
        <f t="shared" si="133"/>
        <v>0</v>
      </c>
    </row>
    <row r="75" spans="1:101" x14ac:dyDescent="0.35">
      <c r="A75" s="264" t="s">
        <v>338</v>
      </c>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f>BD$20-(BD$20*$G$2)</f>
        <v>0</v>
      </c>
      <c r="BE75" s="296">
        <f t="shared" ref="BE75:CW75" si="134">BD75-($BD$20*$G$2)</f>
        <v>0</v>
      </c>
      <c r="BF75" s="296">
        <f t="shared" si="134"/>
        <v>0</v>
      </c>
      <c r="BG75" s="296">
        <f t="shared" si="134"/>
        <v>0</v>
      </c>
      <c r="BH75" s="296">
        <f t="shared" si="134"/>
        <v>0</v>
      </c>
      <c r="BI75" s="296">
        <f t="shared" si="134"/>
        <v>0</v>
      </c>
      <c r="BJ75" s="296">
        <f t="shared" si="134"/>
        <v>0</v>
      </c>
      <c r="BK75" s="296">
        <f t="shared" si="134"/>
        <v>0</v>
      </c>
      <c r="BL75" s="296">
        <f t="shared" si="134"/>
        <v>0</v>
      </c>
      <c r="BM75" s="296">
        <f t="shared" si="134"/>
        <v>0</v>
      </c>
      <c r="BN75" s="296">
        <f t="shared" si="134"/>
        <v>0</v>
      </c>
      <c r="BO75" s="296">
        <f t="shared" si="134"/>
        <v>0</v>
      </c>
      <c r="BP75" s="296">
        <f t="shared" si="134"/>
        <v>0</v>
      </c>
      <c r="BQ75" s="296">
        <f t="shared" si="134"/>
        <v>0</v>
      </c>
      <c r="BR75" s="296">
        <f t="shared" si="134"/>
        <v>0</v>
      </c>
      <c r="BS75" s="296">
        <f t="shared" si="134"/>
        <v>0</v>
      </c>
      <c r="BT75" s="296">
        <f t="shared" si="134"/>
        <v>0</v>
      </c>
      <c r="BU75" s="296">
        <f t="shared" si="134"/>
        <v>0</v>
      </c>
      <c r="BV75" s="296">
        <f t="shared" si="134"/>
        <v>0</v>
      </c>
      <c r="BW75" s="296">
        <f t="shared" si="134"/>
        <v>0</v>
      </c>
      <c r="BX75" s="296">
        <f t="shared" si="134"/>
        <v>0</v>
      </c>
      <c r="BY75" s="296">
        <f t="shared" si="134"/>
        <v>0</v>
      </c>
      <c r="BZ75" s="296">
        <f t="shared" si="134"/>
        <v>0</v>
      </c>
      <c r="CA75" s="296">
        <f t="shared" si="134"/>
        <v>0</v>
      </c>
      <c r="CB75" s="296">
        <f t="shared" si="134"/>
        <v>0</v>
      </c>
      <c r="CC75" s="296">
        <f t="shared" si="134"/>
        <v>0</v>
      </c>
      <c r="CD75" s="296">
        <f t="shared" si="134"/>
        <v>0</v>
      </c>
      <c r="CE75" s="296">
        <f t="shared" si="134"/>
        <v>0</v>
      </c>
      <c r="CF75" s="296">
        <f t="shared" si="134"/>
        <v>0</v>
      </c>
      <c r="CG75" s="296">
        <f t="shared" si="134"/>
        <v>0</v>
      </c>
      <c r="CH75" s="296">
        <f t="shared" si="134"/>
        <v>0</v>
      </c>
      <c r="CI75" s="296">
        <f t="shared" si="134"/>
        <v>0</v>
      </c>
      <c r="CJ75" s="296">
        <f t="shared" si="134"/>
        <v>0</v>
      </c>
      <c r="CK75" s="296">
        <f t="shared" si="134"/>
        <v>0</v>
      </c>
      <c r="CL75" s="296">
        <f t="shared" si="134"/>
        <v>0</v>
      </c>
      <c r="CM75" s="296">
        <f t="shared" si="134"/>
        <v>0</v>
      </c>
      <c r="CN75" s="296">
        <f t="shared" si="134"/>
        <v>0</v>
      </c>
      <c r="CO75" s="296">
        <f t="shared" si="134"/>
        <v>0</v>
      </c>
      <c r="CP75" s="296">
        <f t="shared" si="134"/>
        <v>0</v>
      </c>
      <c r="CQ75" s="296">
        <f t="shared" si="134"/>
        <v>0</v>
      </c>
      <c r="CR75" s="296">
        <f t="shared" si="134"/>
        <v>0</v>
      </c>
      <c r="CS75" s="296">
        <f t="shared" si="134"/>
        <v>0</v>
      </c>
      <c r="CT75" s="296">
        <f t="shared" si="134"/>
        <v>0</v>
      </c>
      <c r="CU75" s="296">
        <f t="shared" si="134"/>
        <v>0</v>
      </c>
      <c r="CV75" s="262">
        <f t="shared" si="134"/>
        <v>0</v>
      </c>
      <c r="CW75" s="262">
        <f t="shared" si="134"/>
        <v>0</v>
      </c>
    </row>
    <row r="76" spans="1:101" x14ac:dyDescent="0.35">
      <c r="A76" s="264" t="s">
        <v>339</v>
      </c>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f>BE$20-(BE$20*$G$2)</f>
        <v>0</v>
      </c>
      <c r="BF76" s="296">
        <f t="shared" ref="BF76:CW76" si="135">BE76-($BE$20*$G$2)</f>
        <v>0</v>
      </c>
      <c r="BG76" s="296">
        <f t="shared" si="135"/>
        <v>0</v>
      </c>
      <c r="BH76" s="296">
        <f t="shared" si="135"/>
        <v>0</v>
      </c>
      <c r="BI76" s="296">
        <f t="shared" si="135"/>
        <v>0</v>
      </c>
      <c r="BJ76" s="296">
        <f t="shared" si="135"/>
        <v>0</v>
      </c>
      <c r="BK76" s="296">
        <f t="shared" si="135"/>
        <v>0</v>
      </c>
      <c r="BL76" s="296">
        <f t="shared" si="135"/>
        <v>0</v>
      </c>
      <c r="BM76" s="296">
        <f t="shared" si="135"/>
        <v>0</v>
      </c>
      <c r="BN76" s="296">
        <f t="shared" si="135"/>
        <v>0</v>
      </c>
      <c r="BO76" s="296">
        <f t="shared" si="135"/>
        <v>0</v>
      </c>
      <c r="BP76" s="296">
        <f t="shared" si="135"/>
        <v>0</v>
      </c>
      <c r="BQ76" s="296">
        <f t="shared" si="135"/>
        <v>0</v>
      </c>
      <c r="BR76" s="296">
        <f t="shared" si="135"/>
        <v>0</v>
      </c>
      <c r="BS76" s="296">
        <f t="shared" si="135"/>
        <v>0</v>
      </c>
      <c r="BT76" s="296">
        <f t="shared" si="135"/>
        <v>0</v>
      </c>
      <c r="BU76" s="296">
        <f t="shared" si="135"/>
        <v>0</v>
      </c>
      <c r="BV76" s="296">
        <f t="shared" si="135"/>
        <v>0</v>
      </c>
      <c r="BW76" s="296">
        <f t="shared" si="135"/>
        <v>0</v>
      </c>
      <c r="BX76" s="296">
        <f t="shared" si="135"/>
        <v>0</v>
      </c>
      <c r="BY76" s="296">
        <f t="shared" si="135"/>
        <v>0</v>
      </c>
      <c r="BZ76" s="296">
        <f t="shared" si="135"/>
        <v>0</v>
      </c>
      <c r="CA76" s="296">
        <f t="shared" si="135"/>
        <v>0</v>
      </c>
      <c r="CB76" s="296">
        <f t="shared" si="135"/>
        <v>0</v>
      </c>
      <c r="CC76" s="296">
        <f t="shared" si="135"/>
        <v>0</v>
      </c>
      <c r="CD76" s="296">
        <f t="shared" si="135"/>
        <v>0</v>
      </c>
      <c r="CE76" s="296">
        <f t="shared" si="135"/>
        <v>0</v>
      </c>
      <c r="CF76" s="296">
        <f t="shared" si="135"/>
        <v>0</v>
      </c>
      <c r="CG76" s="296">
        <f t="shared" si="135"/>
        <v>0</v>
      </c>
      <c r="CH76" s="296">
        <f t="shared" si="135"/>
        <v>0</v>
      </c>
      <c r="CI76" s="296">
        <f t="shared" si="135"/>
        <v>0</v>
      </c>
      <c r="CJ76" s="296">
        <f t="shared" si="135"/>
        <v>0</v>
      </c>
      <c r="CK76" s="296">
        <f t="shared" si="135"/>
        <v>0</v>
      </c>
      <c r="CL76" s="296">
        <f t="shared" si="135"/>
        <v>0</v>
      </c>
      <c r="CM76" s="296">
        <f t="shared" si="135"/>
        <v>0</v>
      </c>
      <c r="CN76" s="296">
        <f t="shared" si="135"/>
        <v>0</v>
      </c>
      <c r="CO76" s="296">
        <f t="shared" si="135"/>
        <v>0</v>
      </c>
      <c r="CP76" s="296">
        <f t="shared" si="135"/>
        <v>0</v>
      </c>
      <c r="CQ76" s="296">
        <f t="shared" si="135"/>
        <v>0</v>
      </c>
      <c r="CR76" s="296">
        <f t="shared" si="135"/>
        <v>0</v>
      </c>
      <c r="CS76" s="296">
        <f t="shared" si="135"/>
        <v>0</v>
      </c>
      <c r="CT76" s="296">
        <f t="shared" si="135"/>
        <v>0</v>
      </c>
      <c r="CU76" s="296">
        <f t="shared" si="135"/>
        <v>0</v>
      </c>
      <c r="CV76" s="262">
        <f t="shared" si="135"/>
        <v>0</v>
      </c>
      <c r="CW76" s="262">
        <f t="shared" si="135"/>
        <v>0</v>
      </c>
    </row>
    <row r="77" spans="1:101" x14ac:dyDescent="0.35">
      <c r="A77" s="264" t="s">
        <v>340</v>
      </c>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f>BF$20-(BF$20*$G$2)</f>
        <v>0</v>
      </c>
      <c r="BG77" s="296">
        <f t="shared" ref="BG77:CW77" si="136">BF77-($BF$20*$G$2)</f>
        <v>0</v>
      </c>
      <c r="BH77" s="296">
        <f t="shared" si="136"/>
        <v>0</v>
      </c>
      <c r="BI77" s="296">
        <f t="shared" si="136"/>
        <v>0</v>
      </c>
      <c r="BJ77" s="296">
        <f t="shared" si="136"/>
        <v>0</v>
      </c>
      <c r="BK77" s="296">
        <f t="shared" si="136"/>
        <v>0</v>
      </c>
      <c r="BL77" s="296">
        <f t="shared" si="136"/>
        <v>0</v>
      </c>
      <c r="BM77" s="296">
        <f t="shared" si="136"/>
        <v>0</v>
      </c>
      <c r="BN77" s="296">
        <f t="shared" si="136"/>
        <v>0</v>
      </c>
      <c r="BO77" s="296">
        <f t="shared" si="136"/>
        <v>0</v>
      </c>
      <c r="BP77" s="296">
        <f t="shared" si="136"/>
        <v>0</v>
      </c>
      <c r="BQ77" s="296">
        <f t="shared" si="136"/>
        <v>0</v>
      </c>
      <c r="BR77" s="296">
        <f t="shared" si="136"/>
        <v>0</v>
      </c>
      <c r="BS77" s="296">
        <f t="shared" si="136"/>
        <v>0</v>
      </c>
      <c r="BT77" s="296">
        <f t="shared" si="136"/>
        <v>0</v>
      </c>
      <c r="BU77" s="296">
        <f t="shared" si="136"/>
        <v>0</v>
      </c>
      <c r="BV77" s="296">
        <f t="shared" si="136"/>
        <v>0</v>
      </c>
      <c r="BW77" s="296">
        <f t="shared" si="136"/>
        <v>0</v>
      </c>
      <c r="BX77" s="296">
        <f t="shared" si="136"/>
        <v>0</v>
      </c>
      <c r="BY77" s="296">
        <f t="shared" si="136"/>
        <v>0</v>
      </c>
      <c r="BZ77" s="296">
        <f t="shared" si="136"/>
        <v>0</v>
      </c>
      <c r="CA77" s="296">
        <f t="shared" si="136"/>
        <v>0</v>
      </c>
      <c r="CB77" s="296">
        <f t="shared" si="136"/>
        <v>0</v>
      </c>
      <c r="CC77" s="296">
        <f t="shared" si="136"/>
        <v>0</v>
      </c>
      <c r="CD77" s="296">
        <f t="shared" si="136"/>
        <v>0</v>
      </c>
      <c r="CE77" s="296">
        <f t="shared" si="136"/>
        <v>0</v>
      </c>
      <c r="CF77" s="296">
        <f t="shared" si="136"/>
        <v>0</v>
      </c>
      <c r="CG77" s="296">
        <f t="shared" si="136"/>
        <v>0</v>
      </c>
      <c r="CH77" s="296">
        <f t="shared" si="136"/>
        <v>0</v>
      </c>
      <c r="CI77" s="296">
        <f t="shared" si="136"/>
        <v>0</v>
      </c>
      <c r="CJ77" s="296">
        <f t="shared" si="136"/>
        <v>0</v>
      </c>
      <c r="CK77" s="296">
        <f t="shared" si="136"/>
        <v>0</v>
      </c>
      <c r="CL77" s="296">
        <f t="shared" si="136"/>
        <v>0</v>
      </c>
      <c r="CM77" s="296">
        <f t="shared" si="136"/>
        <v>0</v>
      </c>
      <c r="CN77" s="296">
        <f t="shared" si="136"/>
        <v>0</v>
      </c>
      <c r="CO77" s="296">
        <f t="shared" si="136"/>
        <v>0</v>
      </c>
      <c r="CP77" s="296">
        <f t="shared" si="136"/>
        <v>0</v>
      </c>
      <c r="CQ77" s="296">
        <f t="shared" si="136"/>
        <v>0</v>
      </c>
      <c r="CR77" s="296">
        <f t="shared" si="136"/>
        <v>0</v>
      </c>
      <c r="CS77" s="296">
        <f t="shared" si="136"/>
        <v>0</v>
      </c>
      <c r="CT77" s="296">
        <f t="shared" si="136"/>
        <v>0</v>
      </c>
      <c r="CU77" s="296">
        <f t="shared" si="136"/>
        <v>0</v>
      </c>
      <c r="CV77" s="262">
        <f t="shared" si="136"/>
        <v>0</v>
      </c>
      <c r="CW77" s="262">
        <f t="shared" si="136"/>
        <v>0</v>
      </c>
    </row>
    <row r="78" spans="1:101" x14ac:dyDescent="0.35">
      <c r="A78" s="264" t="s">
        <v>341</v>
      </c>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f>BG$20-(BG$20*$G$2)</f>
        <v>0</v>
      </c>
      <c r="BH78" s="296">
        <f t="shared" ref="BH78:CW78" si="137">BG78-($BG$20*$G$2)</f>
        <v>0</v>
      </c>
      <c r="BI78" s="296">
        <f t="shared" si="137"/>
        <v>0</v>
      </c>
      <c r="BJ78" s="296">
        <f t="shared" si="137"/>
        <v>0</v>
      </c>
      <c r="BK78" s="296">
        <f t="shared" si="137"/>
        <v>0</v>
      </c>
      <c r="BL78" s="296">
        <f t="shared" si="137"/>
        <v>0</v>
      </c>
      <c r="BM78" s="296">
        <f t="shared" si="137"/>
        <v>0</v>
      </c>
      <c r="BN78" s="296">
        <f t="shared" si="137"/>
        <v>0</v>
      </c>
      <c r="BO78" s="296">
        <f t="shared" si="137"/>
        <v>0</v>
      </c>
      <c r="BP78" s="296">
        <f t="shared" si="137"/>
        <v>0</v>
      </c>
      <c r="BQ78" s="296">
        <f t="shared" si="137"/>
        <v>0</v>
      </c>
      <c r="BR78" s="296">
        <f t="shared" si="137"/>
        <v>0</v>
      </c>
      <c r="BS78" s="296">
        <f t="shared" si="137"/>
        <v>0</v>
      </c>
      <c r="BT78" s="296">
        <f t="shared" si="137"/>
        <v>0</v>
      </c>
      <c r="BU78" s="296">
        <f t="shared" si="137"/>
        <v>0</v>
      </c>
      <c r="BV78" s="296">
        <f t="shared" si="137"/>
        <v>0</v>
      </c>
      <c r="BW78" s="296">
        <f t="shared" si="137"/>
        <v>0</v>
      </c>
      <c r="BX78" s="296">
        <f t="shared" si="137"/>
        <v>0</v>
      </c>
      <c r="BY78" s="296">
        <f t="shared" si="137"/>
        <v>0</v>
      </c>
      <c r="BZ78" s="296">
        <f t="shared" si="137"/>
        <v>0</v>
      </c>
      <c r="CA78" s="296">
        <f t="shared" si="137"/>
        <v>0</v>
      </c>
      <c r="CB78" s="296">
        <f t="shared" si="137"/>
        <v>0</v>
      </c>
      <c r="CC78" s="296">
        <f t="shared" si="137"/>
        <v>0</v>
      </c>
      <c r="CD78" s="296">
        <f t="shared" si="137"/>
        <v>0</v>
      </c>
      <c r="CE78" s="296">
        <f t="shared" si="137"/>
        <v>0</v>
      </c>
      <c r="CF78" s="296">
        <f t="shared" si="137"/>
        <v>0</v>
      </c>
      <c r="CG78" s="296">
        <f t="shared" si="137"/>
        <v>0</v>
      </c>
      <c r="CH78" s="296">
        <f t="shared" si="137"/>
        <v>0</v>
      </c>
      <c r="CI78" s="296">
        <f t="shared" si="137"/>
        <v>0</v>
      </c>
      <c r="CJ78" s="296">
        <f t="shared" si="137"/>
        <v>0</v>
      </c>
      <c r="CK78" s="296">
        <f t="shared" si="137"/>
        <v>0</v>
      </c>
      <c r="CL78" s="296">
        <f t="shared" si="137"/>
        <v>0</v>
      </c>
      <c r="CM78" s="296">
        <f t="shared" si="137"/>
        <v>0</v>
      </c>
      <c r="CN78" s="296">
        <f t="shared" si="137"/>
        <v>0</v>
      </c>
      <c r="CO78" s="296">
        <f t="shared" si="137"/>
        <v>0</v>
      </c>
      <c r="CP78" s="296">
        <f t="shared" si="137"/>
        <v>0</v>
      </c>
      <c r="CQ78" s="296">
        <f t="shared" si="137"/>
        <v>0</v>
      </c>
      <c r="CR78" s="296">
        <f t="shared" si="137"/>
        <v>0</v>
      </c>
      <c r="CS78" s="296">
        <f t="shared" si="137"/>
        <v>0</v>
      </c>
      <c r="CT78" s="296">
        <f t="shared" si="137"/>
        <v>0</v>
      </c>
      <c r="CU78" s="296">
        <f t="shared" si="137"/>
        <v>0</v>
      </c>
      <c r="CV78" s="262">
        <f t="shared" si="137"/>
        <v>0</v>
      </c>
      <c r="CW78" s="262">
        <f t="shared" si="137"/>
        <v>0</v>
      </c>
    </row>
    <row r="79" spans="1:101" x14ac:dyDescent="0.35">
      <c r="A79" s="264" t="s">
        <v>342</v>
      </c>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6">
        <f>BH$20-(BH$20*$G$2)</f>
        <v>0</v>
      </c>
      <c r="BI79" s="296">
        <f t="shared" ref="BI79:CW79" si="138">BH79-($BH$20*$G$2)</f>
        <v>0</v>
      </c>
      <c r="BJ79" s="296">
        <f t="shared" si="138"/>
        <v>0</v>
      </c>
      <c r="BK79" s="296">
        <f t="shared" si="138"/>
        <v>0</v>
      </c>
      <c r="BL79" s="296">
        <f t="shared" si="138"/>
        <v>0</v>
      </c>
      <c r="BM79" s="296">
        <f t="shared" si="138"/>
        <v>0</v>
      </c>
      <c r="BN79" s="296">
        <f t="shared" si="138"/>
        <v>0</v>
      </c>
      <c r="BO79" s="296">
        <f t="shared" si="138"/>
        <v>0</v>
      </c>
      <c r="BP79" s="296">
        <f t="shared" si="138"/>
        <v>0</v>
      </c>
      <c r="BQ79" s="296">
        <f t="shared" si="138"/>
        <v>0</v>
      </c>
      <c r="BR79" s="296">
        <f t="shared" si="138"/>
        <v>0</v>
      </c>
      <c r="BS79" s="296">
        <f t="shared" si="138"/>
        <v>0</v>
      </c>
      <c r="BT79" s="296">
        <f t="shared" si="138"/>
        <v>0</v>
      </c>
      <c r="BU79" s="296">
        <f t="shared" si="138"/>
        <v>0</v>
      </c>
      <c r="BV79" s="296">
        <f t="shared" si="138"/>
        <v>0</v>
      </c>
      <c r="BW79" s="296">
        <f t="shared" si="138"/>
        <v>0</v>
      </c>
      <c r="BX79" s="296">
        <f t="shared" si="138"/>
        <v>0</v>
      </c>
      <c r="BY79" s="296">
        <f t="shared" si="138"/>
        <v>0</v>
      </c>
      <c r="BZ79" s="296">
        <f t="shared" si="138"/>
        <v>0</v>
      </c>
      <c r="CA79" s="296">
        <f t="shared" si="138"/>
        <v>0</v>
      </c>
      <c r="CB79" s="296">
        <f t="shared" si="138"/>
        <v>0</v>
      </c>
      <c r="CC79" s="296">
        <f t="shared" si="138"/>
        <v>0</v>
      </c>
      <c r="CD79" s="296">
        <f t="shared" si="138"/>
        <v>0</v>
      </c>
      <c r="CE79" s="296">
        <f t="shared" si="138"/>
        <v>0</v>
      </c>
      <c r="CF79" s="296">
        <f t="shared" si="138"/>
        <v>0</v>
      </c>
      <c r="CG79" s="296">
        <f t="shared" si="138"/>
        <v>0</v>
      </c>
      <c r="CH79" s="296">
        <f t="shared" si="138"/>
        <v>0</v>
      </c>
      <c r="CI79" s="296">
        <f t="shared" si="138"/>
        <v>0</v>
      </c>
      <c r="CJ79" s="296">
        <f t="shared" si="138"/>
        <v>0</v>
      </c>
      <c r="CK79" s="296">
        <f t="shared" si="138"/>
        <v>0</v>
      </c>
      <c r="CL79" s="296">
        <f t="shared" si="138"/>
        <v>0</v>
      </c>
      <c r="CM79" s="296">
        <f t="shared" si="138"/>
        <v>0</v>
      </c>
      <c r="CN79" s="296">
        <f t="shared" si="138"/>
        <v>0</v>
      </c>
      <c r="CO79" s="296">
        <f t="shared" si="138"/>
        <v>0</v>
      </c>
      <c r="CP79" s="296">
        <f t="shared" si="138"/>
        <v>0</v>
      </c>
      <c r="CQ79" s="296">
        <f t="shared" si="138"/>
        <v>0</v>
      </c>
      <c r="CR79" s="296">
        <f t="shared" si="138"/>
        <v>0</v>
      </c>
      <c r="CS79" s="296">
        <f t="shared" si="138"/>
        <v>0</v>
      </c>
      <c r="CT79" s="296">
        <f t="shared" si="138"/>
        <v>0</v>
      </c>
      <c r="CU79" s="296">
        <f t="shared" si="138"/>
        <v>0</v>
      </c>
      <c r="CV79" s="262">
        <f t="shared" si="138"/>
        <v>0</v>
      </c>
      <c r="CW79" s="262">
        <f t="shared" si="138"/>
        <v>0</v>
      </c>
    </row>
    <row r="80" spans="1:101" x14ac:dyDescent="0.35">
      <c r="A80" s="264" t="s">
        <v>343</v>
      </c>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c r="AZ80" s="296"/>
      <c r="BA80" s="296"/>
      <c r="BB80" s="296"/>
      <c r="BC80" s="296"/>
      <c r="BD80" s="296"/>
      <c r="BE80" s="296"/>
      <c r="BF80" s="296"/>
      <c r="BG80" s="296"/>
      <c r="BH80" s="296"/>
      <c r="BI80" s="296">
        <f>BI$20-(BI$20*$G$2)</f>
        <v>0</v>
      </c>
      <c r="BJ80" s="296">
        <f t="shared" ref="BJ80:CW80" si="139">BI80-($BI$20*$G$2)</f>
        <v>0</v>
      </c>
      <c r="BK80" s="296">
        <f t="shared" si="139"/>
        <v>0</v>
      </c>
      <c r="BL80" s="296">
        <f t="shared" si="139"/>
        <v>0</v>
      </c>
      <c r="BM80" s="296">
        <f t="shared" si="139"/>
        <v>0</v>
      </c>
      <c r="BN80" s="296">
        <f t="shared" si="139"/>
        <v>0</v>
      </c>
      <c r="BO80" s="296">
        <f t="shared" si="139"/>
        <v>0</v>
      </c>
      <c r="BP80" s="296">
        <f t="shared" si="139"/>
        <v>0</v>
      </c>
      <c r="BQ80" s="296">
        <f t="shared" si="139"/>
        <v>0</v>
      </c>
      <c r="BR80" s="296">
        <f t="shared" si="139"/>
        <v>0</v>
      </c>
      <c r="BS80" s="296">
        <f t="shared" si="139"/>
        <v>0</v>
      </c>
      <c r="BT80" s="296">
        <f t="shared" si="139"/>
        <v>0</v>
      </c>
      <c r="BU80" s="296">
        <f t="shared" si="139"/>
        <v>0</v>
      </c>
      <c r="BV80" s="296">
        <f t="shared" si="139"/>
        <v>0</v>
      </c>
      <c r="BW80" s="296">
        <f t="shared" si="139"/>
        <v>0</v>
      </c>
      <c r="BX80" s="296">
        <f t="shared" si="139"/>
        <v>0</v>
      </c>
      <c r="BY80" s="296">
        <f t="shared" si="139"/>
        <v>0</v>
      </c>
      <c r="BZ80" s="296">
        <f t="shared" si="139"/>
        <v>0</v>
      </c>
      <c r="CA80" s="296">
        <f t="shared" si="139"/>
        <v>0</v>
      </c>
      <c r="CB80" s="296">
        <f t="shared" si="139"/>
        <v>0</v>
      </c>
      <c r="CC80" s="296">
        <f t="shared" si="139"/>
        <v>0</v>
      </c>
      <c r="CD80" s="296">
        <f t="shared" si="139"/>
        <v>0</v>
      </c>
      <c r="CE80" s="296">
        <f t="shared" si="139"/>
        <v>0</v>
      </c>
      <c r="CF80" s="296">
        <f t="shared" si="139"/>
        <v>0</v>
      </c>
      <c r="CG80" s="296">
        <f t="shared" si="139"/>
        <v>0</v>
      </c>
      <c r="CH80" s="296">
        <f t="shared" si="139"/>
        <v>0</v>
      </c>
      <c r="CI80" s="296">
        <f t="shared" si="139"/>
        <v>0</v>
      </c>
      <c r="CJ80" s="296">
        <f t="shared" si="139"/>
        <v>0</v>
      </c>
      <c r="CK80" s="296">
        <f t="shared" si="139"/>
        <v>0</v>
      </c>
      <c r="CL80" s="296">
        <f t="shared" si="139"/>
        <v>0</v>
      </c>
      <c r="CM80" s="296">
        <f t="shared" si="139"/>
        <v>0</v>
      </c>
      <c r="CN80" s="296">
        <f t="shared" si="139"/>
        <v>0</v>
      </c>
      <c r="CO80" s="296">
        <f t="shared" si="139"/>
        <v>0</v>
      </c>
      <c r="CP80" s="296">
        <f t="shared" si="139"/>
        <v>0</v>
      </c>
      <c r="CQ80" s="296">
        <f t="shared" si="139"/>
        <v>0</v>
      </c>
      <c r="CR80" s="296">
        <f t="shared" si="139"/>
        <v>0</v>
      </c>
      <c r="CS80" s="296">
        <f t="shared" si="139"/>
        <v>0</v>
      </c>
      <c r="CT80" s="296">
        <f t="shared" si="139"/>
        <v>0</v>
      </c>
      <c r="CU80" s="296">
        <f t="shared" si="139"/>
        <v>0</v>
      </c>
      <c r="CV80" s="262">
        <f t="shared" si="139"/>
        <v>0</v>
      </c>
      <c r="CW80" s="262">
        <f t="shared" si="139"/>
        <v>0</v>
      </c>
    </row>
    <row r="81" spans="1:101" x14ac:dyDescent="0.35">
      <c r="A81" s="264" t="s">
        <v>344</v>
      </c>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c r="AP81" s="296"/>
      <c r="AQ81" s="296"/>
      <c r="AR81" s="296"/>
      <c r="AS81" s="296"/>
      <c r="AT81" s="296"/>
      <c r="AU81" s="296"/>
      <c r="AV81" s="296"/>
      <c r="AW81" s="296"/>
      <c r="AX81" s="296"/>
      <c r="AY81" s="296"/>
      <c r="AZ81" s="296"/>
      <c r="BA81" s="296"/>
      <c r="BB81" s="296"/>
      <c r="BC81" s="296"/>
      <c r="BD81" s="296"/>
      <c r="BE81" s="296"/>
      <c r="BF81" s="296"/>
      <c r="BG81" s="296"/>
      <c r="BH81" s="296"/>
      <c r="BI81" s="296"/>
      <c r="BJ81" s="296">
        <f>BJ$20-(BJ$20*$G$2)</f>
        <v>0</v>
      </c>
      <c r="BK81" s="296">
        <f t="shared" ref="BK81:CW81" si="140">BJ81-($BJ$20*$G$2)</f>
        <v>0</v>
      </c>
      <c r="BL81" s="296">
        <f t="shared" si="140"/>
        <v>0</v>
      </c>
      <c r="BM81" s="296">
        <f t="shared" si="140"/>
        <v>0</v>
      </c>
      <c r="BN81" s="296">
        <f t="shared" si="140"/>
        <v>0</v>
      </c>
      <c r="BO81" s="296">
        <f t="shared" si="140"/>
        <v>0</v>
      </c>
      <c r="BP81" s="296">
        <f t="shared" si="140"/>
        <v>0</v>
      </c>
      <c r="BQ81" s="296">
        <f t="shared" si="140"/>
        <v>0</v>
      </c>
      <c r="BR81" s="296">
        <f t="shared" si="140"/>
        <v>0</v>
      </c>
      <c r="BS81" s="296">
        <f t="shared" si="140"/>
        <v>0</v>
      </c>
      <c r="BT81" s="296">
        <f t="shared" si="140"/>
        <v>0</v>
      </c>
      <c r="BU81" s="296">
        <f t="shared" si="140"/>
        <v>0</v>
      </c>
      <c r="BV81" s="296">
        <f t="shared" si="140"/>
        <v>0</v>
      </c>
      <c r="BW81" s="296">
        <f t="shared" si="140"/>
        <v>0</v>
      </c>
      <c r="BX81" s="296">
        <f t="shared" si="140"/>
        <v>0</v>
      </c>
      <c r="BY81" s="296">
        <f t="shared" si="140"/>
        <v>0</v>
      </c>
      <c r="BZ81" s="296">
        <f t="shared" si="140"/>
        <v>0</v>
      </c>
      <c r="CA81" s="296">
        <f t="shared" si="140"/>
        <v>0</v>
      </c>
      <c r="CB81" s="296">
        <f t="shared" si="140"/>
        <v>0</v>
      </c>
      <c r="CC81" s="296">
        <f t="shared" si="140"/>
        <v>0</v>
      </c>
      <c r="CD81" s="296">
        <f t="shared" si="140"/>
        <v>0</v>
      </c>
      <c r="CE81" s="296">
        <f t="shared" si="140"/>
        <v>0</v>
      </c>
      <c r="CF81" s="296">
        <f t="shared" si="140"/>
        <v>0</v>
      </c>
      <c r="CG81" s="296">
        <f t="shared" si="140"/>
        <v>0</v>
      </c>
      <c r="CH81" s="296">
        <f t="shared" si="140"/>
        <v>0</v>
      </c>
      <c r="CI81" s="296">
        <f t="shared" si="140"/>
        <v>0</v>
      </c>
      <c r="CJ81" s="296">
        <f t="shared" si="140"/>
        <v>0</v>
      </c>
      <c r="CK81" s="296">
        <f t="shared" si="140"/>
        <v>0</v>
      </c>
      <c r="CL81" s="296">
        <f t="shared" si="140"/>
        <v>0</v>
      </c>
      <c r="CM81" s="296">
        <f t="shared" si="140"/>
        <v>0</v>
      </c>
      <c r="CN81" s="296">
        <f t="shared" si="140"/>
        <v>0</v>
      </c>
      <c r="CO81" s="296">
        <f t="shared" si="140"/>
        <v>0</v>
      </c>
      <c r="CP81" s="296">
        <f t="shared" si="140"/>
        <v>0</v>
      </c>
      <c r="CQ81" s="296">
        <f t="shared" si="140"/>
        <v>0</v>
      </c>
      <c r="CR81" s="296">
        <f t="shared" si="140"/>
        <v>0</v>
      </c>
      <c r="CS81" s="296">
        <f t="shared" si="140"/>
        <v>0</v>
      </c>
      <c r="CT81" s="296">
        <f t="shared" si="140"/>
        <v>0</v>
      </c>
      <c r="CU81" s="296">
        <f t="shared" si="140"/>
        <v>0</v>
      </c>
      <c r="CV81" s="262">
        <f t="shared" si="140"/>
        <v>0</v>
      </c>
      <c r="CW81" s="262">
        <f t="shared" si="140"/>
        <v>0</v>
      </c>
    </row>
    <row r="82" spans="1:101" x14ac:dyDescent="0.35">
      <c r="A82" s="264" t="s">
        <v>345</v>
      </c>
      <c r="B82" s="296"/>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f>BK$20-(BK$20*$G$2)</f>
        <v>0</v>
      </c>
      <c r="BL82" s="296">
        <f t="shared" ref="BL82:CW82" si="141">BK82-($BK$20*$G$2)</f>
        <v>0</v>
      </c>
      <c r="BM82" s="296">
        <f t="shared" si="141"/>
        <v>0</v>
      </c>
      <c r="BN82" s="296">
        <f t="shared" si="141"/>
        <v>0</v>
      </c>
      <c r="BO82" s="296">
        <f t="shared" si="141"/>
        <v>0</v>
      </c>
      <c r="BP82" s="296">
        <f t="shared" si="141"/>
        <v>0</v>
      </c>
      <c r="BQ82" s="296">
        <f t="shared" si="141"/>
        <v>0</v>
      </c>
      <c r="BR82" s="296">
        <f t="shared" si="141"/>
        <v>0</v>
      </c>
      <c r="BS82" s="296">
        <f t="shared" si="141"/>
        <v>0</v>
      </c>
      <c r="BT82" s="296">
        <f t="shared" si="141"/>
        <v>0</v>
      </c>
      <c r="BU82" s="296">
        <f t="shared" si="141"/>
        <v>0</v>
      </c>
      <c r="BV82" s="296">
        <f t="shared" si="141"/>
        <v>0</v>
      </c>
      <c r="BW82" s="296">
        <f t="shared" si="141"/>
        <v>0</v>
      </c>
      <c r="BX82" s="296">
        <f t="shared" si="141"/>
        <v>0</v>
      </c>
      <c r="BY82" s="296">
        <f t="shared" si="141"/>
        <v>0</v>
      </c>
      <c r="BZ82" s="296">
        <f t="shared" si="141"/>
        <v>0</v>
      </c>
      <c r="CA82" s="296">
        <f t="shared" si="141"/>
        <v>0</v>
      </c>
      <c r="CB82" s="296">
        <f t="shared" si="141"/>
        <v>0</v>
      </c>
      <c r="CC82" s="296">
        <f t="shared" si="141"/>
        <v>0</v>
      </c>
      <c r="CD82" s="296">
        <f t="shared" si="141"/>
        <v>0</v>
      </c>
      <c r="CE82" s="296">
        <f t="shared" si="141"/>
        <v>0</v>
      </c>
      <c r="CF82" s="296">
        <f t="shared" si="141"/>
        <v>0</v>
      </c>
      <c r="CG82" s="296">
        <f t="shared" si="141"/>
        <v>0</v>
      </c>
      <c r="CH82" s="296">
        <f t="shared" si="141"/>
        <v>0</v>
      </c>
      <c r="CI82" s="296">
        <f t="shared" si="141"/>
        <v>0</v>
      </c>
      <c r="CJ82" s="296">
        <f t="shared" si="141"/>
        <v>0</v>
      </c>
      <c r="CK82" s="296">
        <f t="shared" si="141"/>
        <v>0</v>
      </c>
      <c r="CL82" s="296">
        <f t="shared" si="141"/>
        <v>0</v>
      </c>
      <c r="CM82" s="296">
        <f t="shared" si="141"/>
        <v>0</v>
      </c>
      <c r="CN82" s="296">
        <f t="shared" si="141"/>
        <v>0</v>
      </c>
      <c r="CO82" s="296">
        <f t="shared" si="141"/>
        <v>0</v>
      </c>
      <c r="CP82" s="296">
        <f t="shared" si="141"/>
        <v>0</v>
      </c>
      <c r="CQ82" s="296">
        <f t="shared" si="141"/>
        <v>0</v>
      </c>
      <c r="CR82" s="296">
        <f t="shared" si="141"/>
        <v>0</v>
      </c>
      <c r="CS82" s="296">
        <f t="shared" si="141"/>
        <v>0</v>
      </c>
      <c r="CT82" s="296">
        <f t="shared" si="141"/>
        <v>0</v>
      </c>
      <c r="CU82" s="296">
        <f t="shared" si="141"/>
        <v>0</v>
      </c>
      <c r="CV82" s="262">
        <f t="shared" si="141"/>
        <v>0</v>
      </c>
      <c r="CW82" s="262">
        <f t="shared" si="141"/>
        <v>0</v>
      </c>
    </row>
    <row r="83" spans="1:101" x14ac:dyDescent="0.35">
      <c r="A83" s="264" t="s">
        <v>346</v>
      </c>
      <c r="B83" s="296"/>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f>BL$20-(BL$20*$G$2)</f>
        <v>0</v>
      </c>
      <c r="BM83" s="296">
        <f t="shared" ref="BM83:CW83" si="142">BL83-($BL$20*$G$2)</f>
        <v>0</v>
      </c>
      <c r="BN83" s="296">
        <f t="shared" si="142"/>
        <v>0</v>
      </c>
      <c r="BO83" s="296">
        <f t="shared" si="142"/>
        <v>0</v>
      </c>
      <c r="BP83" s="296">
        <f t="shared" si="142"/>
        <v>0</v>
      </c>
      <c r="BQ83" s="296">
        <f t="shared" si="142"/>
        <v>0</v>
      </c>
      <c r="BR83" s="296">
        <f t="shared" si="142"/>
        <v>0</v>
      </c>
      <c r="BS83" s="296">
        <f t="shared" si="142"/>
        <v>0</v>
      </c>
      <c r="BT83" s="296">
        <f t="shared" si="142"/>
        <v>0</v>
      </c>
      <c r="BU83" s="296">
        <f t="shared" si="142"/>
        <v>0</v>
      </c>
      <c r="BV83" s="296">
        <f t="shared" si="142"/>
        <v>0</v>
      </c>
      <c r="BW83" s="296">
        <f t="shared" si="142"/>
        <v>0</v>
      </c>
      <c r="BX83" s="296">
        <f t="shared" si="142"/>
        <v>0</v>
      </c>
      <c r="BY83" s="296">
        <f t="shared" si="142"/>
        <v>0</v>
      </c>
      <c r="BZ83" s="296">
        <f t="shared" si="142"/>
        <v>0</v>
      </c>
      <c r="CA83" s="296">
        <f t="shared" si="142"/>
        <v>0</v>
      </c>
      <c r="CB83" s="296">
        <f t="shared" si="142"/>
        <v>0</v>
      </c>
      <c r="CC83" s="296">
        <f t="shared" si="142"/>
        <v>0</v>
      </c>
      <c r="CD83" s="296">
        <f t="shared" si="142"/>
        <v>0</v>
      </c>
      <c r="CE83" s="296">
        <f t="shared" si="142"/>
        <v>0</v>
      </c>
      <c r="CF83" s="296">
        <f t="shared" si="142"/>
        <v>0</v>
      </c>
      <c r="CG83" s="296">
        <f t="shared" si="142"/>
        <v>0</v>
      </c>
      <c r="CH83" s="296">
        <f t="shared" si="142"/>
        <v>0</v>
      </c>
      <c r="CI83" s="296">
        <f t="shared" si="142"/>
        <v>0</v>
      </c>
      <c r="CJ83" s="296">
        <f t="shared" si="142"/>
        <v>0</v>
      </c>
      <c r="CK83" s="296">
        <f t="shared" si="142"/>
        <v>0</v>
      </c>
      <c r="CL83" s="296">
        <f t="shared" si="142"/>
        <v>0</v>
      </c>
      <c r="CM83" s="296">
        <f t="shared" si="142"/>
        <v>0</v>
      </c>
      <c r="CN83" s="296">
        <f t="shared" si="142"/>
        <v>0</v>
      </c>
      <c r="CO83" s="296">
        <f t="shared" si="142"/>
        <v>0</v>
      </c>
      <c r="CP83" s="296">
        <f t="shared" si="142"/>
        <v>0</v>
      </c>
      <c r="CQ83" s="296">
        <f t="shared" si="142"/>
        <v>0</v>
      </c>
      <c r="CR83" s="296">
        <f t="shared" si="142"/>
        <v>0</v>
      </c>
      <c r="CS83" s="296">
        <f t="shared" si="142"/>
        <v>0</v>
      </c>
      <c r="CT83" s="296">
        <f t="shared" si="142"/>
        <v>0</v>
      </c>
      <c r="CU83" s="296">
        <f t="shared" si="142"/>
        <v>0</v>
      </c>
      <c r="CV83" s="262">
        <f t="shared" si="142"/>
        <v>0</v>
      </c>
      <c r="CW83" s="262">
        <f t="shared" si="142"/>
        <v>0</v>
      </c>
    </row>
    <row r="84" spans="1:101" x14ac:dyDescent="0.35">
      <c r="A84" s="264" t="s">
        <v>347</v>
      </c>
      <c r="B84" s="296"/>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c r="AP84" s="296"/>
      <c r="AQ84" s="296"/>
      <c r="AR84" s="296"/>
      <c r="AS84" s="296"/>
      <c r="AT84" s="296"/>
      <c r="AU84" s="296"/>
      <c r="AV84" s="296"/>
      <c r="AW84" s="296"/>
      <c r="AX84" s="296"/>
      <c r="AY84" s="296"/>
      <c r="AZ84" s="296"/>
      <c r="BA84" s="296"/>
      <c r="BB84" s="296"/>
      <c r="BC84" s="296"/>
      <c r="BD84" s="296"/>
      <c r="BE84" s="296"/>
      <c r="BF84" s="296"/>
      <c r="BG84" s="296"/>
      <c r="BH84" s="296"/>
      <c r="BI84" s="296"/>
      <c r="BJ84" s="296"/>
      <c r="BK84" s="296"/>
      <c r="BL84" s="296"/>
      <c r="BM84" s="296">
        <f>BM$20-(BM$20*$G$2)</f>
        <v>0</v>
      </c>
      <c r="BN84" s="296">
        <f t="shared" ref="BN84:CW84" si="143">BM84-($BM$20*$G$2)</f>
        <v>0</v>
      </c>
      <c r="BO84" s="296">
        <f t="shared" si="143"/>
        <v>0</v>
      </c>
      <c r="BP84" s="296">
        <f t="shared" si="143"/>
        <v>0</v>
      </c>
      <c r="BQ84" s="296">
        <f t="shared" si="143"/>
        <v>0</v>
      </c>
      <c r="BR84" s="296">
        <f t="shared" si="143"/>
        <v>0</v>
      </c>
      <c r="BS84" s="296">
        <f t="shared" si="143"/>
        <v>0</v>
      </c>
      <c r="BT84" s="296">
        <f t="shared" si="143"/>
        <v>0</v>
      </c>
      <c r="BU84" s="296">
        <f t="shared" si="143"/>
        <v>0</v>
      </c>
      <c r="BV84" s="296">
        <f t="shared" si="143"/>
        <v>0</v>
      </c>
      <c r="BW84" s="296">
        <f t="shared" si="143"/>
        <v>0</v>
      </c>
      <c r="BX84" s="296">
        <f t="shared" si="143"/>
        <v>0</v>
      </c>
      <c r="BY84" s="296">
        <f t="shared" si="143"/>
        <v>0</v>
      </c>
      <c r="BZ84" s="296">
        <f t="shared" si="143"/>
        <v>0</v>
      </c>
      <c r="CA84" s="296">
        <f t="shared" si="143"/>
        <v>0</v>
      </c>
      <c r="CB84" s="296">
        <f t="shared" si="143"/>
        <v>0</v>
      </c>
      <c r="CC84" s="296">
        <f t="shared" si="143"/>
        <v>0</v>
      </c>
      <c r="CD84" s="296">
        <f t="shared" si="143"/>
        <v>0</v>
      </c>
      <c r="CE84" s="296">
        <f t="shared" si="143"/>
        <v>0</v>
      </c>
      <c r="CF84" s="296">
        <f t="shared" si="143"/>
        <v>0</v>
      </c>
      <c r="CG84" s="296">
        <f t="shared" si="143"/>
        <v>0</v>
      </c>
      <c r="CH84" s="296">
        <f t="shared" si="143"/>
        <v>0</v>
      </c>
      <c r="CI84" s="296">
        <f t="shared" si="143"/>
        <v>0</v>
      </c>
      <c r="CJ84" s="296">
        <f t="shared" si="143"/>
        <v>0</v>
      </c>
      <c r="CK84" s="296">
        <f t="shared" si="143"/>
        <v>0</v>
      </c>
      <c r="CL84" s="296">
        <f t="shared" si="143"/>
        <v>0</v>
      </c>
      <c r="CM84" s="296">
        <f t="shared" si="143"/>
        <v>0</v>
      </c>
      <c r="CN84" s="296">
        <f t="shared" si="143"/>
        <v>0</v>
      </c>
      <c r="CO84" s="296">
        <f t="shared" si="143"/>
        <v>0</v>
      </c>
      <c r="CP84" s="296">
        <f t="shared" si="143"/>
        <v>0</v>
      </c>
      <c r="CQ84" s="296">
        <f t="shared" si="143"/>
        <v>0</v>
      </c>
      <c r="CR84" s="296">
        <f t="shared" si="143"/>
        <v>0</v>
      </c>
      <c r="CS84" s="296">
        <f t="shared" si="143"/>
        <v>0</v>
      </c>
      <c r="CT84" s="296">
        <f t="shared" si="143"/>
        <v>0</v>
      </c>
      <c r="CU84" s="296">
        <f t="shared" si="143"/>
        <v>0</v>
      </c>
      <c r="CV84" s="262">
        <f t="shared" si="143"/>
        <v>0</v>
      </c>
      <c r="CW84" s="262">
        <f t="shared" si="143"/>
        <v>0</v>
      </c>
    </row>
    <row r="85" spans="1:101" x14ac:dyDescent="0.35">
      <c r="A85" s="264" t="s">
        <v>348</v>
      </c>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f>BN$20-(BN$20*$G$2)</f>
        <v>0</v>
      </c>
      <c r="BO85" s="296">
        <f t="shared" ref="BO85:CW85" si="144">BN85-($BN$20*$G$2)</f>
        <v>0</v>
      </c>
      <c r="BP85" s="296">
        <f t="shared" si="144"/>
        <v>0</v>
      </c>
      <c r="BQ85" s="296">
        <f t="shared" si="144"/>
        <v>0</v>
      </c>
      <c r="BR85" s="296">
        <f t="shared" si="144"/>
        <v>0</v>
      </c>
      <c r="BS85" s="296">
        <f t="shared" si="144"/>
        <v>0</v>
      </c>
      <c r="BT85" s="296">
        <f t="shared" si="144"/>
        <v>0</v>
      </c>
      <c r="BU85" s="296">
        <f t="shared" si="144"/>
        <v>0</v>
      </c>
      <c r="BV85" s="296">
        <f t="shared" si="144"/>
        <v>0</v>
      </c>
      <c r="BW85" s="296">
        <f t="shared" si="144"/>
        <v>0</v>
      </c>
      <c r="BX85" s="296">
        <f t="shared" si="144"/>
        <v>0</v>
      </c>
      <c r="BY85" s="296">
        <f t="shared" si="144"/>
        <v>0</v>
      </c>
      <c r="BZ85" s="296">
        <f t="shared" si="144"/>
        <v>0</v>
      </c>
      <c r="CA85" s="296">
        <f t="shared" si="144"/>
        <v>0</v>
      </c>
      <c r="CB85" s="296">
        <f t="shared" si="144"/>
        <v>0</v>
      </c>
      <c r="CC85" s="296">
        <f t="shared" si="144"/>
        <v>0</v>
      </c>
      <c r="CD85" s="296">
        <f t="shared" si="144"/>
        <v>0</v>
      </c>
      <c r="CE85" s="296">
        <f t="shared" si="144"/>
        <v>0</v>
      </c>
      <c r="CF85" s="296">
        <f t="shared" si="144"/>
        <v>0</v>
      </c>
      <c r="CG85" s="296">
        <f t="shared" si="144"/>
        <v>0</v>
      </c>
      <c r="CH85" s="296">
        <f t="shared" si="144"/>
        <v>0</v>
      </c>
      <c r="CI85" s="296">
        <f t="shared" si="144"/>
        <v>0</v>
      </c>
      <c r="CJ85" s="296">
        <f t="shared" si="144"/>
        <v>0</v>
      </c>
      <c r="CK85" s="296">
        <f t="shared" si="144"/>
        <v>0</v>
      </c>
      <c r="CL85" s="296">
        <f t="shared" si="144"/>
        <v>0</v>
      </c>
      <c r="CM85" s="296">
        <f t="shared" si="144"/>
        <v>0</v>
      </c>
      <c r="CN85" s="296">
        <f t="shared" si="144"/>
        <v>0</v>
      </c>
      <c r="CO85" s="296">
        <f t="shared" si="144"/>
        <v>0</v>
      </c>
      <c r="CP85" s="296">
        <f t="shared" si="144"/>
        <v>0</v>
      </c>
      <c r="CQ85" s="296">
        <f t="shared" si="144"/>
        <v>0</v>
      </c>
      <c r="CR85" s="296">
        <f t="shared" si="144"/>
        <v>0</v>
      </c>
      <c r="CS85" s="296">
        <f t="shared" si="144"/>
        <v>0</v>
      </c>
      <c r="CT85" s="296">
        <f t="shared" si="144"/>
        <v>0</v>
      </c>
      <c r="CU85" s="296">
        <f t="shared" si="144"/>
        <v>0</v>
      </c>
      <c r="CV85" s="262">
        <f t="shared" si="144"/>
        <v>0</v>
      </c>
      <c r="CW85" s="262">
        <f t="shared" si="144"/>
        <v>0</v>
      </c>
    </row>
    <row r="86" spans="1:101" x14ac:dyDescent="0.35">
      <c r="A86" s="264" t="s">
        <v>349</v>
      </c>
      <c r="B86" s="296"/>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f>BO$20-(BO$20*$G$2)</f>
        <v>0</v>
      </c>
      <c r="BP86" s="296">
        <f t="shared" ref="BP86:CW86" si="145">BO86-($BO$20*$G$2)</f>
        <v>0</v>
      </c>
      <c r="BQ86" s="296">
        <f t="shared" si="145"/>
        <v>0</v>
      </c>
      <c r="BR86" s="296">
        <f t="shared" si="145"/>
        <v>0</v>
      </c>
      <c r="BS86" s="296">
        <f t="shared" si="145"/>
        <v>0</v>
      </c>
      <c r="BT86" s="296">
        <f t="shared" si="145"/>
        <v>0</v>
      </c>
      <c r="BU86" s="296">
        <f t="shared" si="145"/>
        <v>0</v>
      </c>
      <c r="BV86" s="296">
        <f t="shared" si="145"/>
        <v>0</v>
      </c>
      <c r="BW86" s="296">
        <f t="shared" si="145"/>
        <v>0</v>
      </c>
      <c r="BX86" s="296">
        <f t="shared" si="145"/>
        <v>0</v>
      </c>
      <c r="BY86" s="296">
        <f t="shared" si="145"/>
        <v>0</v>
      </c>
      <c r="BZ86" s="296">
        <f t="shared" si="145"/>
        <v>0</v>
      </c>
      <c r="CA86" s="296">
        <f t="shared" si="145"/>
        <v>0</v>
      </c>
      <c r="CB86" s="296">
        <f t="shared" si="145"/>
        <v>0</v>
      </c>
      <c r="CC86" s="296">
        <f t="shared" si="145"/>
        <v>0</v>
      </c>
      <c r="CD86" s="296">
        <f t="shared" si="145"/>
        <v>0</v>
      </c>
      <c r="CE86" s="296">
        <f t="shared" si="145"/>
        <v>0</v>
      </c>
      <c r="CF86" s="296">
        <f t="shared" si="145"/>
        <v>0</v>
      </c>
      <c r="CG86" s="296">
        <f t="shared" si="145"/>
        <v>0</v>
      </c>
      <c r="CH86" s="296">
        <f t="shared" si="145"/>
        <v>0</v>
      </c>
      <c r="CI86" s="296">
        <f t="shared" si="145"/>
        <v>0</v>
      </c>
      <c r="CJ86" s="296">
        <f t="shared" si="145"/>
        <v>0</v>
      </c>
      <c r="CK86" s="296">
        <f t="shared" si="145"/>
        <v>0</v>
      </c>
      <c r="CL86" s="296">
        <f t="shared" si="145"/>
        <v>0</v>
      </c>
      <c r="CM86" s="296">
        <f t="shared" si="145"/>
        <v>0</v>
      </c>
      <c r="CN86" s="296">
        <f t="shared" si="145"/>
        <v>0</v>
      </c>
      <c r="CO86" s="296">
        <f t="shared" si="145"/>
        <v>0</v>
      </c>
      <c r="CP86" s="296">
        <f t="shared" si="145"/>
        <v>0</v>
      </c>
      <c r="CQ86" s="296">
        <f t="shared" si="145"/>
        <v>0</v>
      </c>
      <c r="CR86" s="296">
        <f t="shared" si="145"/>
        <v>0</v>
      </c>
      <c r="CS86" s="296">
        <f t="shared" si="145"/>
        <v>0</v>
      </c>
      <c r="CT86" s="296">
        <f t="shared" si="145"/>
        <v>0</v>
      </c>
      <c r="CU86" s="296">
        <f t="shared" si="145"/>
        <v>0</v>
      </c>
      <c r="CV86" s="262">
        <f t="shared" si="145"/>
        <v>0</v>
      </c>
      <c r="CW86" s="262">
        <f t="shared" si="145"/>
        <v>0</v>
      </c>
    </row>
    <row r="87" spans="1:101" x14ac:dyDescent="0.35">
      <c r="A87" s="264" t="s">
        <v>350</v>
      </c>
      <c r="B87" s="296"/>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f>BP$20-(BP$20*$G$2)</f>
        <v>0</v>
      </c>
      <c r="BQ87" s="296">
        <f t="shared" ref="BQ87:CW87" si="146">BP87-($BP$20*$G$2)</f>
        <v>0</v>
      </c>
      <c r="BR87" s="296">
        <f t="shared" si="146"/>
        <v>0</v>
      </c>
      <c r="BS87" s="296">
        <f t="shared" si="146"/>
        <v>0</v>
      </c>
      <c r="BT87" s="296">
        <f t="shared" si="146"/>
        <v>0</v>
      </c>
      <c r="BU87" s="296">
        <f t="shared" si="146"/>
        <v>0</v>
      </c>
      <c r="BV87" s="296">
        <f t="shared" si="146"/>
        <v>0</v>
      </c>
      <c r="BW87" s="296">
        <f t="shared" si="146"/>
        <v>0</v>
      </c>
      <c r="BX87" s="296">
        <f t="shared" si="146"/>
        <v>0</v>
      </c>
      <c r="BY87" s="296">
        <f t="shared" si="146"/>
        <v>0</v>
      </c>
      <c r="BZ87" s="296">
        <f t="shared" si="146"/>
        <v>0</v>
      </c>
      <c r="CA87" s="296">
        <f t="shared" si="146"/>
        <v>0</v>
      </c>
      <c r="CB87" s="296">
        <f t="shared" si="146"/>
        <v>0</v>
      </c>
      <c r="CC87" s="296">
        <f t="shared" si="146"/>
        <v>0</v>
      </c>
      <c r="CD87" s="296">
        <f t="shared" si="146"/>
        <v>0</v>
      </c>
      <c r="CE87" s="296">
        <f t="shared" si="146"/>
        <v>0</v>
      </c>
      <c r="CF87" s="296">
        <f t="shared" si="146"/>
        <v>0</v>
      </c>
      <c r="CG87" s="296">
        <f t="shared" si="146"/>
        <v>0</v>
      </c>
      <c r="CH87" s="296">
        <f t="shared" si="146"/>
        <v>0</v>
      </c>
      <c r="CI87" s="296">
        <f t="shared" si="146"/>
        <v>0</v>
      </c>
      <c r="CJ87" s="296">
        <f t="shared" si="146"/>
        <v>0</v>
      </c>
      <c r="CK87" s="296">
        <f t="shared" si="146"/>
        <v>0</v>
      </c>
      <c r="CL87" s="296">
        <f t="shared" si="146"/>
        <v>0</v>
      </c>
      <c r="CM87" s="296">
        <f t="shared" si="146"/>
        <v>0</v>
      </c>
      <c r="CN87" s="296">
        <f t="shared" si="146"/>
        <v>0</v>
      </c>
      <c r="CO87" s="296">
        <f t="shared" si="146"/>
        <v>0</v>
      </c>
      <c r="CP87" s="296">
        <f t="shared" si="146"/>
        <v>0</v>
      </c>
      <c r="CQ87" s="296">
        <f t="shared" si="146"/>
        <v>0</v>
      </c>
      <c r="CR87" s="296">
        <f t="shared" si="146"/>
        <v>0</v>
      </c>
      <c r="CS87" s="296">
        <f t="shared" si="146"/>
        <v>0</v>
      </c>
      <c r="CT87" s="296">
        <f t="shared" si="146"/>
        <v>0</v>
      </c>
      <c r="CU87" s="296">
        <f t="shared" si="146"/>
        <v>0</v>
      </c>
      <c r="CV87" s="262">
        <f t="shared" si="146"/>
        <v>0</v>
      </c>
      <c r="CW87" s="262">
        <f t="shared" si="146"/>
        <v>0</v>
      </c>
    </row>
    <row r="88" spans="1:101" x14ac:dyDescent="0.35">
      <c r="A88" s="264" t="s">
        <v>351</v>
      </c>
      <c r="B88" s="296"/>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f>BQ$20-(BQ$20*$G$2)</f>
        <v>0</v>
      </c>
      <c r="BR88" s="296">
        <f t="shared" ref="BR88:CW88" si="147">BQ88-($BQ$20*$G$2)</f>
        <v>0</v>
      </c>
      <c r="BS88" s="296">
        <f t="shared" si="147"/>
        <v>0</v>
      </c>
      <c r="BT88" s="296">
        <f t="shared" si="147"/>
        <v>0</v>
      </c>
      <c r="BU88" s="296">
        <f t="shared" si="147"/>
        <v>0</v>
      </c>
      <c r="BV88" s="296">
        <f t="shared" si="147"/>
        <v>0</v>
      </c>
      <c r="BW88" s="296">
        <f t="shared" si="147"/>
        <v>0</v>
      </c>
      <c r="BX88" s="296">
        <f t="shared" si="147"/>
        <v>0</v>
      </c>
      <c r="BY88" s="296">
        <f t="shared" si="147"/>
        <v>0</v>
      </c>
      <c r="BZ88" s="296">
        <f t="shared" si="147"/>
        <v>0</v>
      </c>
      <c r="CA88" s="296">
        <f t="shared" si="147"/>
        <v>0</v>
      </c>
      <c r="CB88" s="296">
        <f t="shared" si="147"/>
        <v>0</v>
      </c>
      <c r="CC88" s="296">
        <f t="shared" si="147"/>
        <v>0</v>
      </c>
      <c r="CD88" s="296">
        <f t="shared" si="147"/>
        <v>0</v>
      </c>
      <c r="CE88" s="296">
        <f t="shared" si="147"/>
        <v>0</v>
      </c>
      <c r="CF88" s="296">
        <f t="shared" si="147"/>
        <v>0</v>
      </c>
      <c r="CG88" s="296">
        <f t="shared" si="147"/>
        <v>0</v>
      </c>
      <c r="CH88" s="296">
        <f t="shared" si="147"/>
        <v>0</v>
      </c>
      <c r="CI88" s="296">
        <f t="shared" si="147"/>
        <v>0</v>
      </c>
      <c r="CJ88" s="296">
        <f t="shared" si="147"/>
        <v>0</v>
      </c>
      <c r="CK88" s="296">
        <f t="shared" si="147"/>
        <v>0</v>
      </c>
      <c r="CL88" s="296">
        <f t="shared" si="147"/>
        <v>0</v>
      </c>
      <c r="CM88" s="296">
        <f t="shared" si="147"/>
        <v>0</v>
      </c>
      <c r="CN88" s="296">
        <f t="shared" si="147"/>
        <v>0</v>
      </c>
      <c r="CO88" s="296">
        <f t="shared" si="147"/>
        <v>0</v>
      </c>
      <c r="CP88" s="296">
        <f t="shared" si="147"/>
        <v>0</v>
      </c>
      <c r="CQ88" s="296">
        <f t="shared" si="147"/>
        <v>0</v>
      </c>
      <c r="CR88" s="296">
        <f t="shared" si="147"/>
        <v>0</v>
      </c>
      <c r="CS88" s="296">
        <f t="shared" si="147"/>
        <v>0</v>
      </c>
      <c r="CT88" s="296">
        <f t="shared" si="147"/>
        <v>0</v>
      </c>
      <c r="CU88" s="296">
        <f t="shared" si="147"/>
        <v>0</v>
      </c>
      <c r="CV88" s="262">
        <f t="shared" si="147"/>
        <v>0</v>
      </c>
      <c r="CW88" s="262">
        <f t="shared" si="147"/>
        <v>0</v>
      </c>
    </row>
    <row r="89" spans="1:101" x14ac:dyDescent="0.35">
      <c r="A89" s="264" t="s">
        <v>352</v>
      </c>
      <c r="B89" s="296"/>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6">
        <f>BR$20-(BR$20*$G$2)</f>
        <v>0</v>
      </c>
      <c r="BS89" s="296">
        <f t="shared" ref="BS89:CW89" si="148">BR89-($BR$20*$G$2)</f>
        <v>0</v>
      </c>
      <c r="BT89" s="296">
        <f t="shared" si="148"/>
        <v>0</v>
      </c>
      <c r="BU89" s="296">
        <f t="shared" si="148"/>
        <v>0</v>
      </c>
      <c r="BV89" s="296">
        <f t="shared" si="148"/>
        <v>0</v>
      </c>
      <c r="BW89" s="296">
        <f t="shared" si="148"/>
        <v>0</v>
      </c>
      <c r="BX89" s="296">
        <f t="shared" si="148"/>
        <v>0</v>
      </c>
      <c r="BY89" s="296">
        <f t="shared" si="148"/>
        <v>0</v>
      </c>
      <c r="BZ89" s="296">
        <f t="shared" si="148"/>
        <v>0</v>
      </c>
      <c r="CA89" s="296">
        <f t="shared" si="148"/>
        <v>0</v>
      </c>
      <c r="CB89" s="296">
        <f t="shared" si="148"/>
        <v>0</v>
      </c>
      <c r="CC89" s="296">
        <f t="shared" si="148"/>
        <v>0</v>
      </c>
      <c r="CD89" s="296">
        <f t="shared" si="148"/>
        <v>0</v>
      </c>
      <c r="CE89" s="296">
        <f t="shared" si="148"/>
        <v>0</v>
      </c>
      <c r="CF89" s="296">
        <f t="shared" si="148"/>
        <v>0</v>
      </c>
      <c r="CG89" s="296">
        <f t="shared" si="148"/>
        <v>0</v>
      </c>
      <c r="CH89" s="296">
        <f t="shared" si="148"/>
        <v>0</v>
      </c>
      <c r="CI89" s="296">
        <f t="shared" si="148"/>
        <v>0</v>
      </c>
      <c r="CJ89" s="296">
        <f t="shared" si="148"/>
        <v>0</v>
      </c>
      <c r="CK89" s="296">
        <f t="shared" si="148"/>
        <v>0</v>
      </c>
      <c r="CL89" s="296">
        <f t="shared" si="148"/>
        <v>0</v>
      </c>
      <c r="CM89" s="296">
        <f t="shared" si="148"/>
        <v>0</v>
      </c>
      <c r="CN89" s="296">
        <f t="shared" si="148"/>
        <v>0</v>
      </c>
      <c r="CO89" s="296">
        <f t="shared" si="148"/>
        <v>0</v>
      </c>
      <c r="CP89" s="296">
        <f t="shared" si="148"/>
        <v>0</v>
      </c>
      <c r="CQ89" s="296">
        <f t="shared" si="148"/>
        <v>0</v>
      </c>
      <c r="CR89" s="296">
        <f t="shared" si="148"/>
        <v>0</v>
      </c>
      <c r="CS89" s="296">
        <f t="shared" si="148"/>
        <v>0</v>
      </c>
      <c r="CT89" s="296">
        <f t="shared" si="148"/>
        <v>0</v>
      </c>
      <c r="CU89" s="296">
        <f t="shared" si="148"/>
        <v>0</v>
      </c>
      <c r="CV89" s="262">
        <f t="shared" si="148"/>
        <v>0</v>
      </c>
      <c r="CW89" s="262">
        <f t="shared" si="148"/>
        <v>0</v>
      </c>
    </row>
    <row r="90" spans="1:101" x14ac:dyDescent="0.35">
      <c r="A90" s="264" t="s">
        <v>353</v>
      </c>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c r="AZ90" s="296"/>
      <c r="BA90" s="296"/>
      <c r="BB90" s="296"/>
      <c r="BC90" s="296"/>
      <c r="BD90" s="296"/>
      <c r="BE90" s="296"/>
      <c r="BF90" s="296"/>
      <c r="BG90" s="296"/>
      <c r="BH90" s="296"/>
      <c r="BI90" s="296"/>
      <c r="BJ90" s="296"/>
      <c r="BK90" s="296"/>
      <c r="BL90" s="296"/>
      <c r="BM90" s="296"/>
      <c r="BN90" s="296"/>
      <c r="BO90" s="296"/>
      <c r="BP90" s="296"/>
      <c r="BQ90" s="296"/>
      <c r="BR90" s="296"/>
      <c r="BS90" s="296">
        <f>BS$20-(BS$20*$G$2)</f>
        <v>0</v>
      </c>
      <c r="BT90" s="296">
        <f t="shared" ref="BT90:CW90" si="149">BS90-($BS$20*$G$2)</f>
        <v>0</v>
      </c>
      <c r="BU90" s="296">
        <f t="shared" si="149"/>
        <v>0</v>
      </c>
      <c r="BV90" s="296">
        <f t="shared" si="149"/>
        <v>0</v>
      </c>
      <c r="BW90" s="296">
        <f t="shared" si="149"/>
        <v>0</v>
      </c>
      <c r="BX90" s="296">
        <f t="shared" si="149"/>
        <v>0</v>
      </c>
      <c r="BY90" s="296">
        <f t="shared" si="149"/>
        <v>0</v>
      </c>
      <c r="BZ90" s="296">
        <f t="shared" si="149"/>
        <v>0</v>
      </c>
      <c r="CA90" s="296">
        <f t="shared" si="149"/>
        <v>0</v>
      </c>
      <c r="CB90" s="296">
        <f t="shared" si="149"/>
        <v>0</v>
      </c>
      <c r="CC90" s="296">
        <f t="shared" si="149"/>
        <v>0</v>
      </c>
      <c r="CD90" s="296">
        <f t="shared" si="149"/>
        <v>0</v>
      </c>
      <c r="CE90" s="296">
        <f t="shared" si="149"/>
        <v>0</v>
      </c>
      <c r="CF90" s="296">
        <f t="shared" si="149"/>
        <v>0</v>
      </c>
      <c r="CG90" s="296">
        <f t="shared" si="149"/>
        <v>0</v>
      </c>
      <c r="CH90" s="296">
        <f t="shared" si="149"/>
        <v>0</v>
      </c>
      <c r="CI90" s="296">
        <f t="shared" si="149"/>
        <v>0</v>
      </c>
      <c r="CJ90" s="296">
        <f t="shared" si="149"/>
        <v>0</v>
      </c>
      <c r="CK90" s="296">
        <f t="shared" si="149"/>
        <v>0</v>
      </c>
      <c r="CL90" s="296">
        <f t="shared" si="149"/>
        <v>0</v>
      </c>
      <c r="CM90" s="296">
        <f t="shared" si="149"/>
        <v>0</v>
      </c>
      <c r="CN90" s="296">
        <f t="shared" si="149"/>
        <v>0</v>
      </c>
      <c r="CO90" s="296">
        <f t="shared" si="149"/>
        <v>0</v>
      </c>
      <c r="CP90" s="296">
        <f t="shared" si="149"/>
        <v>0</v>
      </c>
      <c r="CQ90" s="296">
        <f t="shared" si="149"/>
        <v>0</v>
      </c>
      <c r="CR90" s="296">
        <f t="shared" si="149"/>
        <v>0</v>
      </c>
      <c r="CS90" s="296">
        <f t="shared" si="149"/>
        <v>0</v>
      </c>
      <c r="CT90" s="296">
        <f t="shared" si="149"/>
        <v>0</v>
      </c>
      <c r="CU90" s="296">
        <f t="shared" si="149"/>
        <v>0</v>
      </c>
      <c r="CV90" s="262">
        <f t="shared" si="149"/>
        <v>0</v>
      </c>
      <c r="CW90" s="262">
        <f t="shared" si="149"/>
        <v>0</v>
      </c>
    </row>
    <row r="91" spans="1:101" x14ac:dyDescent="0.35">
      <c r="A91" s="264" t="s">
        <v>354</v>
      </c>
      <c r="B91" s="296"/>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6"/>
      <c r="AZ91" s="296"/>
      <c r="BA91" s="296"/>
      <c r="BB91" s="296"/>
      <c r="BC91" s="296"/>
      <c r="BD91" s="296"/>
      <c r="BE91" s="296"/>
      <c r="BF91" s="296"/>
      <c r="BG91" s="296"/>
      <c r="BH91" s="296"/>
      <c r="BI91" s="296"/>
      <c r="BJ91" s="296"/>
      <c r="BK91" s="296"/>
      <c r="BL91" s="296"/>
      <c r="BM91" s="296"/>
      <c r="BN91" s="296"/>
      <c r="BO91" s="296"/>
      <c r="BP91" s="296"/>
      <c r="BQ91" s="296"/>
      <c r="BR91" s="296"/>
      <c r="BS91" s="296"/>
      <c r="BT91" s="296">
        <f>BT$20-(BT$20*$G$2)</f>
        <v>0</v>
      </c>
      <c r="BU91" s="296">
        <f t="shared" ref="BU91:CW91" si="150">BT91-($BT$20*$G$2)</f>
        <v>0</v>
      </c>
      <c r="BV91" s="296">
        <f t="shared" si="150"/>
        <v>0</v>
      </c>
      <c r="BW91" s="296">
        <f t="shared" si="150"/>
        <v>0</v>
      </c>
      <c r="BX91" s="296">
        <f t="shared" si="150"/>
        <v>0</v>
      </c>
      <c r="BY91" s="296">
        <f t="shared" si="150"/>
        <v>0</v>
      </c>
      <c r="BZ91" s="296">
        <f t="shared" si="150"/>
        <v>0</v>
      </c>
      <c r="CA91" s="296">
        <f t="shared" si="150"/>
        <v>0</v>
      </c>
      <c r="CB91" s="296">
        <f t="shared" si="150"/>
        <v>0</v>
      </c>
      <c r="CC91" s="296">
        <f t="shared" si="150"/>
        <v>0</v>
      </c>
      <c r="CD91" s="296">
        <f t="shared" si="150"/>
        <v>0</v>
      </c>
      <c r="CE91" s="296">
        <f t="shared" si="150"/>
        <v>0</v>
      </c>
      <c r="CF91" s="296">
        <f t="shared" si="150"/>
        <v>0</v>
      </c>
      <c r="CG91" s="296">
        <f t="shared" si="150"/>
        <v>0</v>
      </c>
      <c r="CH91" s="296">
        <f t="shared" si="150"/>
        <v>0</v>
      </c>
      <c r="CI91" s="296">
        <f t="shared" si="150"/>
        <v>0</v>
      </c>
      <c r="CJ91" s="296">
        <f t="shared" si="150"/>
        <v>0</v>
      </c>
      <c r="CK91" s="296">
        <f t="shared" si="150"/>
        <v>0</v>
      </c>
      <c r="CL91" s="296">
        <f t="shared" si="150"/>
        <v>0</v>
      </c>
      <c r="CM91" s="296">
        <f t="shared" si="150"/>
        <v>0</v>
      </c>
      <c r="CN91" s="296">
        <f t="shared" si="150"/>
        <v>0</v>
      </c>
      <c r="CO91" s="296">
        <f t="shared" si="150"/>
        <v>0</v>
      </c>
      <c r="CP91" s="296">
        <f t="shared" si="150"/>
        <v>0</v>
      </c>
      <c r="CQ91" s="296">
        <f t="shared" si="150"/>
        <v>0</v>
      </c>
      <c r="CR91" s="296">
        <f t="shared" si="150"/>
        <v>0</v>
      </c>
      <c r="CS91" s="296">
        <f t="shared" si="150"/>
        <v>0</v>
      </c>
      <c r="CT91" s="296">
        <f t="shared" si="150"/>
        <v>0</v>
      </c>
      <c r="CU91" s="296">
        <f t="shared" si="150"/>
        <v>0</v>
      </c>
      <c r="CV91" s="262">
        <f t="shared" si="150"/>
        <v>0</v>
      </c>
      <c r="CW91" s="262">
        <f t="shared" si="150"/>
        <v>0</v>
      </c>
    </row>
    <row r="92" spans="1:101" x14ac:dyDescent="0.35">
      <c r="A92" s="264" t="s">
        <v>355</v>
      </c>
      <c r="B92" s="296"/>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6"/>
      <c r="BS92" s="296"/>
      <c r="BT92" s="296"/>
      <c r="BU92" s="296">
        <f>BU$20-(BU$20*$G$2)</f>
        <v>0</v>
      </c>
      <c r="BV92" s="296">
        <f t="shared" ref="BV92:CW92" si="151">BU92-($BU$20*$G$2)</f>
        <v>0</v>
      </c>
      <c r="BW92" s="296">
        <f t="shared" si="151"/>
        <v>0</v>
      </c>
      <c r="BX92" s="296">
        <f t="shared" si="151"/>
        <v>0</v>
      </c>
      <c r="BY92" s="296">
        <f t="shared" si="151"/>
        <v>0</v>
      </c>
      <c r="BZ92" s="296">
        <f t="shared" si="151"/>
        <v>0</v>
      </c>
      <c r="CA92" s="296">
        <f t="shared" si="151"/>
        <v>0</v>
      </c>
      <c r="CB92" s="296">
        <f t="shared" si="151"/>
        <v>0</v>
      </c>
      <c r="CC92" s="296">
        <f t="shared" si="151"/>
        <v>0</v>
      </c>
      <c r="CD92" s="296">
        <f t="shared" si="151"/>
        <v>0</v>
      </c>
      <c r="CE92" s="296">
        <f t="shared" si="151"/>
        <v>0</v>
      </c>
      <c r="CF92" s="296">
        <f t="shared" si="151"/>
        <v>0</v>
      </c>
      <c r="CG92" s="296">
        <f t="shared" si="151"/>
        <v>0</v>
      </c>
      <c r="CH92" s="296">
        <f t="shared" si="151"/>
        <v>0</v>
      </c>
      <c r="CI92" s="296">
        <f t="shared" si="151"/>
        <v>0</v>
      </c>
      <c r="CJ92" s="296">
        <f t="shared" si="151"/>
        <v>0</v>
      </c>
      <c r="CK92" s="296">
        <f t="shared" si="151"/>
        <v>0</v>
      </c>
      <c r="CL92" s="296">
        <f t="shared" si="151"/>
        <v>0</v>
      </c>
      <c r="CM92" s="296">
        <f t="shared" si="151"/>
        <v>0</v>
      </c>
      <c r="CN92" s="296">
        <f t="shared" si="151"/>
        <v>0</v>
      </c>
      <c r="CO92" s="296">
        <f t="shared" si="151"/>
        <v>0</v>
      </c>
      <c r="CP92" s="296">
        <f t="shared" si="151"/>
        <v>0</v>
      </c>
      <c r="CQ92" s="296">
        <f t="shared" si="151"/>
        <v>0</v>
      </c>
      <c r="CR92" s="296">
        <f t="shared" si="151"/>
        <v>0</v>
      </c>
      <c r="CS92" s="296">
        <f t="shared" si="151"/>
        <v>0</v>
      </c>
      <c r="CT92" s="296">
        <f t="shared" si="151"/>
        <v>0</v>
      </c>
      <c r="CU92" s="296">
        <f t="shared" si="151"/>
        <v>0</v>
      </c>
      <c r="CV92" s="262">
        <f t="shared" si="151"/>
        <v>0</v>
      </c>
      <c r="CW92" s="262">
        <f t="shared" si="151"/>
        <v>0</v>
      </c>
    </row>
    <row r="93" spans="1:101" x14ac:dyDescent="0.35">
      <c r="A93" s="264" t="s">
        <v>356</v>
      </c>
      <c r="B93" s="296"/>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296"/>
      <c r="BK93" s="296"/>
      <c r="BL93" s="296"/>
      <c r="BM93" s="296"/>
      <c r="BN93" s="296"/>
      <c r="BO93" s="296"/>
      <c r="BP93" s="296"/>
      <c r="BQ93" s="296"/>
      <c r="BR93" s="296"/>
      <c r="BS93" s="296"/>
      <c r="BT93" s="296"/>
      <c r="BU93" s="296"/>
      <c r="BV93" s="296">
        <f>BV$20-(BV$20*$G$2)</f>
        <v>0</v>
      </c>
      <c r="BW93" s="296">
        <f t="shared" ref="BW93:CW93" si="152">BV93-($BV$20*$G$2)</f>
        <v>0</v>
      </c>
      <c r="BX93" s="296">
        <f t="shared" si="152"/>
        <v>0</v>
      </c>
      <c r="BY93" s="296">
        <f t="shared" si="152"/>
        <v>0</v>
      </c>
      <c r="BZ93" s="296">
        <f t="shared" si="152"/>
        <v>0</v>
      </c>
      <c r="CA93" s="296">
        <f t="shared" si="152"/>
        <v>0</v>
      </c>
      <c r="CB93" s="296">
        <f t="shared" si="152"/>
        <v>0</v>
      </c>
      <c r="CC93" s="296">
        <f t="shared" si="152"/>
        <v>0</v>
      </c>
      <c r="CD93" s="296">
        <f t="shared" si="152"/>
        <v>0</v>
      </c>
      <c r="CE93" s="296">
        <f t="shared" si="152"/>
        <v>0</v>
      </c>
      <c r="CF93" s="296">
        <f t="shared" si="152"/>
        <v>0</v>
      </c>
      <c r="CG93" s="296">
        <f t="shared" si="152"/>
        <v>0</v>
      </c>
      <c r="CH93" s="296">
        <f t="shared" si="152"/>
        <v>0</v>
      </c>
      <c r="CI93" s="296">
        <f t="shared" si="152"/>
        <v>0</v>
      </c>
      <c r="CJ93" s="296">
        <f t="shared" si="152"/>
        <v>0</v>
      </c>
      <c r="CK93" s="296">
        <f t="shared" si="152"/>
        <v>0</v>
      </c>
      <c r="CL93" s="296">
        <f t="shared" si="152"/>
        <v>0</v>
      </c>
      <c r="CM93" s="296">
        <f t="shared" si="152"/>
        <v>0</v>
      </c>
      <c r="CN93" s="296">
        <f t="shared" si="152"/>
        <v>0</v>
      </c>
      <c r="CO93" s="296">
        <f t="shared" si="152"/>
        <v>0</v>
      </c>
      <c r="CP93" s="296">
        <f t="shared" si="152"/>
        <v>0</v>
      </c>
      <c r="CQ93" s="296">
        <f t="shared" si="152"/>
        <v>0</v>
      </c>
      <c r="CR93" s="296">
        <f t="shared" si="152"/>
        <v>0</v>
      </c>
      <c r="CS93" s="296">
        <f t="shared" si="152"/>
        <v>0</v>
      </c>
      <c r="CT93" s="296">
        <f t="shared" si="152"/>
        <v>0</v>
      </c>
      <c r="CU93" s="296">
        <f t="shared" si="152"/>
        <v>0</v>
      </c>
      <c r="CV93" s="262">
        <f t="shared" si="152"/>
        <v>0</v>
      </c>
      <c r="CW93" s="262">
        <f t="shared" si="152"/>
        <v>0</v>
      </c>
    </row>
    <row r="94" spans="1:101" x14ac:dyDescent="0.35">
      <c r="A94" s="264" t="s">
        <v>357</v>
      </c>
      <c r="B94" s="296"/>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c r="AZ94" s="296"/>
      <c r="BA94" s="296"/>
      <c r="BB94" s="296"/>
      <c r="BC94" s="296"/>
      <c r="BD94" s="296"/>
      <c r="BE94" s="296"/>
      <c r="BF94" s="296"/>
      <c r="BG94" s="296"/>
      <c r="BH94" s="296"/>
      <c r="BI94" s="296"/>
      <c r="BJ94" s="296"/>
      <c r="BK94" s="296"/>
      <c r="BL94" s="296"/>
      <c r="BM94" s="296"/>
      <c r="BN94" s="296"/>
      <c r="BO94" s="296"/>
      <c r="BP94" s="296"/>
      <c r="BQ94" s="296"/>
      <c r="BR94" s="296"/>
      <c r="BS94" s="296"/>
      <c r="BT94" s="296"/>
      <c r="BU94" s="296"/>
      <c r="BV94" s="296"/>
      <c r="BW94" s="296">
        <f>BW$20-(BW$20*$G$2)</f>
        <v>0</v>
      </c>
      <c r="BX94" s="296">
        <f t="shared" ref="BX94:CW94" si="153">BW94-($BW$20*$G$2)</f>
        <v>0</v>
      </c>
      <c r="BY94" s="296">
        <f t="shared" si="153"/>
        <v>0</v>
      </c>
      <c r="BZ94" s="296">
        <f t="shared" si="153"/>
        <v>0</v>
      </c>
      <c r="CA94" s="296">
        <f t="shared" si="153"/>
        <v>0</v>
      </c>
      <c r="CB94" s="296">
        <f t="shared" si="153"/>
        <v>0</v>
      </c>
      <c r="CC94" s="296">
        <f t="shared" si="153"/>
        <v>0</v>
      </c>
      <c r="CD94" s="296">
        <f t="shared" si="153"/>
        <v>0</v>
      </c>
      <c r="CE94" s="296">
        <f t="shared" si="153"/>
        <v>0</v>
      </c>
      <c r="CF94" s="296">
        <f t="shared" si="153"/>
        <v>0</v>
      </c>
      <c r="CG94" s="296">
        <f t="shared" si="153"/>
        <v>0</v>
      </c>
      <c r="CH94" s="296">
        <f t="shared" si="153"/>
        <v>0</v>
      </c>
      <c r="CI94" s="296">
        <f t="shared" si="153"/>
        <v>0</v>
      </c>
      <c r="CJ94" s="296">
        <f t="shared" si="153"/>
        <v>0</v>
      </c>
      <c r="CK94" s="296">
        <f t="shared" si="153"/>
        <v>0</v>
      </c>
      <c r="CL94" s="296">
        <f t="shared" si="153"/>
        <v>0</v>
      </c>
      <c r="CM94" s="296">
        <f t="shared" si="153"/>
        <v>0</v>
      </c>
      <c r="CN94" s="296">
        <f t="shared" si="153"/>
        <v>0</v>
      </c>
      <c r="CO94" s="296">
        <f t="shared" si="153"/>
        <v>0</v>
      </c>
      <c r="CP94" s="296">
        <f t="shared" si="153"/>
        <v>0</v>
      </c>
      <c r="CQ94" s="296">
        <f t="shared" si="153"/>
        <v>0</v>
      </c>
      <c r="CR94" s="296">
        <f t="shared" si="153"/>
        <v>0</v>
      </c>
      <c r="CS94" s="296">
        <f t="shared" si="153"/>
        <v>0</v>
      </c>
      <c r="CT94" s="296">
        <f t="shared" si="153"/>
        <v>0</v>
      </c>
      <c r="CU94" s="296">
        <f t="shared" si="153"/>
        <v>0</v>
      </c>
      <c r="CV94" s="262">
        <f t="shared" si="153"/>
        <v>0</v>
      </c>
      <c r="CW94" s="262">
        <f t="shared" si="153"/>
        <v>0</v>
      </c>
    </row>
    <row r="95" spans="1:101" x14ac:dyDescent="0.35">
      <c r="A95" s="264" t="s">
        <v>358</v>
      </c>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f>BX$20-(BX$20*$G$2)</f>
        <v>0</v>
      </c>
      <c r="BY95" s="296">
        <f t="shared" ref="BY95:CW95" si="154">BX95-($BX$20*$G$2)</f>
        <v>0</v>
      </c>
      <c r="BZ95" s="296">
        <f t="shared" si="154"/>
        <v>0</v>
      </c>
      <c r="CA95" s="296">
        <f t="shared" si="154"/>
        <v>0</v>
      </c>
      <c r="CB95" s="296">
        <f t="shared" si="154"/>
        <v>0</v>
      </c>
      <c r="CC95" s="296">
        <f t="shared" si="154"/>
        <v>0</v>
      </c>
      <c r="CD95" s="296">
        <f t="shared" si="154"/>
        <v>0</v>
      </c>
      <c r="CE95" s="296">
        <f t="shared" si="154"/>
        <v>0</v>
      </c>
      <c r="CF95" s="296">
        <f t="shared" si="154"/>
        <v>0</v>
      </c>
      <c r="CG95" s="296">
        <f t="shared" si="154"/>
        <v>0</v>
      </c>
      <c r="CH95" s="296">
        <f t="shared" si="154"/>
        <v>0</v>
      </c>
      <c r="CI95" s="296">
        <f t="shared" si="154"/>
        <v>0</v>
      </c>
      <c r="CJ95" s="296">
        <f t="shared" si="154"/>
        <v>0</v>
      </c>
      <c r="CK95" s="296">
        <f t="shared" si="154"/>
        <v>0</v>
      </c>
      <c r="CL95" s="296">
        <f t="shared" si="154"/>
        <v>0</v>
      </c>
      <c r="CM95" s="296">
        <f t="shared" si="154"/>
        <v>0</v>
      </c>
      <c r="CN95" s="296">
        <f t="shared" si="154"/>
        <v>0</v>
      </c>
      <c r="CO95" s="296">
        <f t="shared" si="154"/>
        <v>0</v>
      </c>
      <c r="CP95" s="296">
        <f t="shared" si="154"/>
        <v>0</v>
      </c>
      <c r="CQ95" s="296">
        <f t="shared" si="154"/>
        <v>0</v>
      </c>
      <c r="CR95" s="296">
        <f t="shared" si="154"/>
        <v>0</v>
      </c>
      <c r="CS95" s="296">
        <f t="shared" si="154"/>
        <v>0</v>
      </c>
      <c r="CT95" s="296">
        <f t="shared" si="154"/>
        <v>0</v>
      </c>
      <c r="CU95" s="296">
        <f t="shared" si="154"/>
        <v>0</v>
      </c>
      <c r="CV95" s="262">
        <f t="shared" si="154"/>
        <v>0</v>
      </c>
      <c r="CW95" s="262">
        <f t="shared" si="154"/>
        <v>0</v>
      </c>
    </row>
    <row r="96" spans="1:101" x14ac:dyDescent="0.35">
      <c r="A96" s="264" t="s">
        <v>359</v>
      </c>
      <c r="B96" s="296"/>
      <c r="C96" s="296"/>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296"/>
      <c r="AY96" s="296"/>
      <c r="AZ96" s="296"/>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f>BY$20-(BY$20*$G$2)</f>
        <v>0</v>
      </c>
      <c r="BZ96" s="296">
        <f t="shared" ref="BZ96:CW96" si="155">BY96-($BY$20*$G$2)</f>
        <v>0</v>
      </c>
      <c r="CA96" s="296">
        <f t="shared" si="155"/>
        <v>0</v>
      </c>
      <c r="CB96" s="296">
        <f t="shared" si="155"/>
        <v>0</v>
      </c>
      <c r="CC96" s="296">
        <f t="shared" si="155"/>
        <v>0</v>
      </c>
      <c r="CD96" s="296">
        <f t="shared" si="155"/>
        <v>0</v>
      </c>
      <c r="CE96" s="296">
        <f t="shared" si="155"/>
        <v>0</v>
      </c>
      <c r="CF96" s="296">
        <f t="shared" si="155"/>
        <v>0</v>
      </c>
      <c r="CG96" s="296">
        <f t="shared" si="155"/>
        <v>0</v>
      </c>
      <c r="CH96" s="296">
        <f t="shared" si="155"/>
        <v>0</v>
      </c>
      <c r="CI96" s="296">
        <f t="shared" si="155"/>
        <v>0</v>
      </c>
      <c r="CJ96" s="296">
        <f t="shared" si="155"/>
        <v>0</v>
      </c>
      <c r="CK96" s="296">
        <f t="shared" si="155"/>
        <v>0</v>
      </c>
      <c r="CL96" s="296">
        <f t="shared" si="155"/>
        <v>0</v>
      </c>
      <c r="CM96" s="296">
        <f t="shared" si="155"/>
        <v>0</v>
      </c>
      <c r="CN96" s="296">
        <f t="shared" si="155"/>
        <v>0</v>
      </c>
      <c r="CO96" s="296">
        <f t="shared" si="155"/>
        <v>0</v>
      </c>
      <c r="CP96" s="296">
        <f t="shared" si="155"/>
        <v>0</v>
      </c>
      <c r="CQ96" s="296">
        <f t="shared" si="155"/>
        <v>0</v>
      </c>
      <c r="CR96" s="296">
        <f t="shared" si="155"/>
        <v>0</v>
      </c>
      <c r="CS96" s="296">
        <f t="shared" si="155"/>
        <v>0</v>
      </c>
      <c r="CT96" s="296">
        <f t="shared" si="155"/>
        <v>0</v>
      </c>
      <c r="CU96" s="296">
        <f t="shared" si="155"/>
        <v>0</v>
      </c>
      <c r="CV96" s="262">
        <f t="shared" si="155"/>
        <v>0</v>
      </c>
      <c r="CW96" s="262">
        <f t="shared" si="155"/>
        <v>0</v>
      </c>
    </row>
    <row r="97" spans="1:101" x14ac:dyDescent="0.35">
      <c r="A97" s="264" t="s">
        <v>360</v>
      </c>
      <c r="B97" s="296"/>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6"/>
      <c r="BR97" s="296"/>
      <c r="BS97" s="296"/>
      <c r="BT97" s="296"/>
      <c r="BU97" s="296"/>
      <c r="BV97" s="296"/>
      <c r="BW97" s="296"/>
      <c r="BX97" s="296"/>
      <c r="BY97" s="296"/>
      <c r="BZ97" s="296">
        <f>BZ$20-(BZ$20*$G$2)</f>
        <v>0</v>
      </c>
      <c r="CA97" s="296">
        <f t="shared" ref="CA97:CW97" si="156">BZ97-($BZ$20*$G$2)</f>
        <v>0</v>
      </c>
      <c r="CB97" s="296">
        <f t="shared" si="156"/>
        <v>0</v>
      </c>
      <c r="CC97" s="296">
        <f t="shared" si="156"/>
        <v>0</v>
      </c>
      <c r="CD97" s="296">
        <f t="shared" si="156"/>
        <v>0</v>
      </c>
      <c r="CE97" s="296">
        <f t="shared" si="156"/>
        <v>0</v>
      </c>
      <c r="CF97" s="296">
        <f t="shared" si="156"/>
        <v>0</v>
      </c>
      <c r="CG97" s="296">
        <f t="shared" si="156"/>
        <v>0</v>
      </c>
      <c r="CH97" s="296">
        <f t="shared" si="156"/>
        <v>0</v>
      </c>
      <c r="CI97" s="296">
        <f t="shared" si="156"/>
        <v>0</v>
      </c>
      <c r="CJ97" s="296">
        <f t="shared" si="156"/>
        <v>0</v>
      </c>
      <c r="CK97" s="296">
        <f t="shared" si="156"/>
        <v>0</v>
      </c>
      <c r="CL97" s="296">
        <f t="shared" si="156"/>
        <v>0</v>
      </c>
      <c r="CM97" s="296">
        <f t="shared" si="156"/>
        <v>0</v>
      </c>
      <c r="CN97" s="296">
        <f t="shared" si="156"/>
        <v>0</v>
      </c>
      <c r="CO97" s="296">
        <f t="shared" si="156"/>
        <v>0</v>
      </c>
      <c r="CP97" s="296">
        <f t="shared" si="156"/>
        <v>0</v>
      </c>
      <c r="CQ97" s="296">
        <f t="shared" si="156"/>
        <v>0</v>
      </c>
      <c r="CR97" s="296">
        <f t="shared" si="156"/>
        <v>0</v>
      </c>
      <c r="CS97" s="296">
        <f t="shared" si="156"/>
        <v>0</v>
      </c>
      <c r="CT97" s="296">
        <f t="shared" si="156"/>
        <v>0</v>
      </c>
      <c r="CU97" s="296">
        <f t="shared" si="156"/>
        <v>0</v>
      </c>
      <c r="CV97" s="262">
        <f t="shared" si="156"/>
        <v>0</v>
      </c>
      <c r="CW97" s="262">
        <f t="shared" si="156"/>
        <v>0</v>
      </c>
    </row>
    <row r="98" spans="1:101" x14ac:dyDescent="0.35">
      <c r="A98" s="264" t="s">
        <v>361</v>
      </c>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6"/>
      <c r="BS98" s="296"/>
      <c r="BT98" s="296"/>
      <c r="BU98" s="296"/>
      <c r="BV98" s="296"/>
      <c r="BW98" s="296"/>
      <c r="BX98" s="296"/>
      <c r="BY98" s="296"/>
      <c r="BZ98" s="296"/>
      <c r="CA98" s="296">
        <f>CA$20-(CA$20*$G$2)</f>
        <v>0</v>
      </c>
      <c r="CB98" s="296">
        <f t="shared" ref="CB98:CW98" si="157">CA98-($CA$20*$G$2)</f>
        <v>0</v>
      </c>
      <c r="CC98" s="296">
        <f t="shared" si="157"/>
        <v>0</v>
      </c>
      <c r="CD98" s="296">
        <f t="shared" si="157"/>
        <v>0</v>
      </c>
      <c r="CE98" s="296">
        <f t="shared" si="157"/>
        <v>0</v>
      </c>
      <c r="CF98" s="296">
        <f t="shared" si="157"/>
        <v>0</v>
      </c>
      <c r="CG98" s="296">
        <f t="shared" si="157"/>
        <v>0</v>
      </c>
      <c r="CH98" s="296">
        <f t="shared" si="157"/>
        <v>0</v>
      </c>
      <c r="CI98" s="296">
        <f t="shared" si="157"/>
        <v>0</v>
      </c>
      <c r="CJ98" s="296">
        <f t="shared" si="157"/>
        <v>0</v>
      </c>
      <c r="CK98" s="296">
        <f t="shared" si="157"/>
        <v>0</v>
      </c>
      <c r="CL98" s="296">
        <f t="shared" si="157"/>
        <v>0</v>
      </c>
      <c r="CM98" s="296">
        <f t="shared" si="157"/>
        <v>0</v>
      </c>
      <c r="CN98" s="296">
        <f t="shared" si="157"/>
        <v>0</v>
      </c>
      <c r="CO98" s="296">
        <f t="shared" si="157"/>
        <v>0</v>
      </c>
      <c r="CP98" s="296">
        <f t="shared" si="157"/>
        <v>0</v>
      </c>
      <c r="CQ98" s="296">
        <f t="shared" si="157"/>
        <v>0</v>
      </c>
      <c r="CR98" s="296">
        <f t="shared" si="157"/>
        <v>0</v>
      </c>
      <c r="CS98" s="296">
        <f t="shared" si="157"/>
        <v>0</v>
      </c>
      <c r="CT98" s="296">
        <f t="shared" si="157"/>
        <v>0</v>
      </c>
      <c r="CU98" s="296">
        <f t="shared" si="157"/>
        <v>0</v>
      </c>
      <c r="CV98" s="262">
        <f t="shared" si="157"/>
        <v>0</v>
      </c>
      <c r="CW98" s="262">
        <f t="shared" si="157"/>
        <v>0</v>
      </c>
    </row>
    <row r="99" spans="1:101" x14ac:dyDescent="0.35">
      <c r="A99" s="264" t="s">
        <v>362</v>
      </c>
      <c r="B99" s="296"/>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6"/>
      <c r="BZ99" s="296"/>
      <c r="CA99" s="296"/>
      <c r="CB99" s="296">
        <f>CB$20-(CB$20*$G$2)</f>
        <v>0</v>
      </c>
      <c r="CC99" s="296">
        <f t="shared" ref="CC99:CW99" si="158">CB99-($CB$20*$G$2)</f>
        <v>0</v>
      </c>
      <c r="CD99" s="296">
        <f t="shared" si="158"/>
        <v>0</v>
      </c>
      <c r="CE99" s="296">
        <f t="shared" si="158"/>
        <v>0</v>
      </c>
      <c r="CF99" s="296">
        <f t="shared" si="158"/>
        <v>0</v>
      </c>
      <c r="CG99" s="296">
        <f t="shared" si="158"/>
        <v>0</v>
      </c>
      <c r="CH99" s="296">
        <f t="shared" si="158"/>
        <v>0</v>
      </c>
      <c r="CI99" s="296">
        <f t="shared" si="158"/>
        <v>0</v>
      </c>
      <c r="CJ99" s="296">
        <f t="shared" si="158"/>
        <v>0</v>
      </c>
      <c r="CK99" s="296">
        <f t="shared" si="158"/>
        <v>0</v>
      </c>
      <c r="CL99" s="296">
        <f t="shared" si="158"/>
        <v>0</v>
      </c>
      <c r="CM99" s="296">
        <f t="shared" si="158"/>
        <v>0</v>
      </c>
      <c r="CN99" s="296">
        <f t="shared" si="158"/>
        <v>0</v>
      </c>
      <c r="CO99" s="296">
        <f t="shared" si="158"/>
        <v>0</v>
      </c>
      <c r="CP99" s="296">
        <f t="shared" si="158"/>
        <v>0</v>
      </c>
      <c r="CQ99" s="296">
        <f t="shared" si="158"/>
        <v>0</v>
      </c>
      <c r="CR99" s="296">
        <f t="shared" si="158"/>
        <v>0</v>
      </c>
      <c r="CS99" s="296">
        <f t="shared" si="158"/>
        <v>0</v>
      </c>
      <c r="CT99" s="296">
        <f t="shared" si="158"/>
        <v>0</v>
      </c>
      <c r="CU99" s="296">
        <f t="shared" si="158"/>
        <v>0</v>
      </c>
      <c r="CV99" s="262">
        <f t="shared" si="158"/>
        <v>0</v>
      </c>
      <c r="CW99" s="262">
        <f t="shared" si="158"/>
        <v>0</v>
      </c>
    </row>
    <row r="100" spans="1:101" x14ac:dyDescent="0.35">
      <c r="A100" s="264" t="s">
        <v>363</v>
      </c>
      <c r="B100" s="296"/>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c r="CA100" s="296"/>
      <c r="CB100" s="296"/>
      <c r="CC100" s="296">
        <f>CC$20-(CC$20*$G$2)</f>
        <v>0</v>
      </c>
      <c r="CD100" s="296">
        <f t="shared" ref="CD100:CW100" si="159">CC100-($CC$20*$G$2)</f>
        <v>0</v>
      </c>
      <c r="CE100" s="296">
        <f t="shared" si="159"/>
        <v>0</v>
      </c>
      <c r="CF100" s="296">
        <f t="shared" si="159"/>
        <v>0</v>
      </c>
      <c r="CG100" s="296">
        <f t="shared" si="159"/>
        <v>0</v>
      </c>
      <c r="CH100" s="296">
        <f t="shared" si="159"/>
        <v>0</v>
      </c>
      <c r="CI100" s="296">
        <f t="shared" si="159"/>
        <v>0</v>
      </c>
      <c r="CJ100" s="296">
        <f t="shared" si="159"/>
        <v>0</v>
      </c>
      <c r="CK100" s="296">
        <f t="shared" si="159"/>
        <v>0</v>
      </c>
      <c r="CL100" s="296">
        <f t="shared" si="159"/>
        <v>0</v>
      </c>
      <c r="CM100" s="296">
        <f t="shared" si="159"/>
        <v>0</v>
      </c>
      <c r="CN100" s="296">
        <f t="shared" si="159"/>
        <v>0</v>
      </c>
      <c r="CO100" s="296">
        <f t="shared" si="159"/>
        <v>0</v>
      </c>
      <c r="CP100" s="296">
        <f t="shared" si="159"/>
        <v>0</v>
      </c>
      <c r="CQ100" s="296">
        <f t="shared" si="159"/>
        <v>0</v>
      </c>
      <c r="CR100" s="296">
        <f t="shared" si="159"/>
        <v>0</v>
      </c>
      <c r="CS100" s="296">
        <f t="shared" si="159"/>
        <v>0</v>
      </c>
      <c r="CT100" s="296">
        <f t="shared" si="159"/>
        <v>0</v>
      </c>
      <c r="CU100" s="296">
        <f t="shared" si="159"/>
        <v>0</v>
      </c>
      <c r="CV100" s="262">
        <f t="shared" si="159"/>
        <v>0</v>
      </c>
      <c r="CW100" s="262">
        <f t="shared" si="159"/>
        <v>0</v>
      </c>
    </row>
    <row r="101" spans="1:101" x14ac:dyDescent="0.35">
      <c r="A101" s="264" t="s">
        <v>364</v>
      </c>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f>CD$20-(CD$20*$G$2)</f>
        <v>0</v>
      </c>
      <c r="CE101" s="296">
        <f t="shared" ref="CE101:CW101" si="160">CD101-($CD$20*$G$2)</f>
        <v>0</v>
      </c>
      <c r="CF101" s="296">
        <f t="shared" si="160"/>
        <v>0</v>
      </c>
      <c r="CG101" s="296">
        <f t="shared" si="160"/>
        <v>0</v>
      </c>
      <c r="CH101" s="296">
        <f t="shared" si="160"/>
        <v>0</v>
      </c>
      <c r="CI101" s="296">
        <f t="shared" si="160"/>
        <v>0</v>
      </c>
      <c r="CJ101" s="296">
        <f t="shared" si="160"/>
        <v>0</v>
      </c>
      <c r="CK101" s="296">
        <f t="shared" si="160"/>
        <v>0</v>
      </c>
      <c r="CL101" s="296">
        <f t="shared" si="160"/>
        <v>0</v>
      </c>
      <c r="CM101" s="296">
        <f t="shared" si="160"/>
        <v>0</v>
      </c>
      <c r="CN101" s="296">
        <f t="shared" si="160"/>
        <v>0</v>
      </c>
      <c r="CO101" s="296">
        <f t="shared" si="160"/>
        <v>0</v>
      </c>
      <c r="CP101" s="296">
        <f t="shared" si="160"/>
        <v>0</v>
      </c>
      <c r="CQ101" s="296">
        <f t="shared" si="160"/>
        <v>0</v>
      </c>
      <c r="CR101" s="296">
        <f t="shared" si="160"/>
        <v>0</v>
      </c>
      <c r="CS101" s="296">
        <f t="shared" si="160"/>
        <v>0</v>
      </c>
      <c r="CT101" s="296">
        <f t="shared" si="160"/>
        <v>0</v>
      </c>
      <c r="CU101" s="296">
        <f t="shared" si="160"/>
        <v>0</v>
      </c>
      <c r="CV101" s="262">
        <f t="shared" si="160"/>
        <v>0</v>
      </c>
      <c r="CW101" s="262">
        <f t="shared" si="160"/>
        <v>0</v>
      </c>
    </row>
    <row r="102" spans="1:101" x14ac:dyDescent="0.35">
      <c r="A102" s="264" t="s">
        <v>365</v>
      </c>
      <c r="B102" s="296"/>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c r="AZ102" s="296"/>
      <c r="BA102" s="296"/>
      <c r="BB102" s="296"/>
      <c r="BC102" s="296"/>
      <c r="BD102" s="296"/>
      <c r="BE102" s="296"/>
      <c r="BF102" s="296"/>
      <c r="BG102" s="296"/>
      <c r="BH102" s="296"/>
      <c r="BI102" s="296"/>
      <c r="BJ102" s="296"/>
      <c r="BK102" s="296"/>
      <c r="BL102" s="296"/>
      <c r="BM102" s="296"/>
      <c r="BN102" s="296"/>
      <c r="BO102" s="296"/>
      <c r="BP102" s="296"/>
      <c r="BQ102" s="296"/>
      <c r="BR102" s="296"/>
      <c r="BS102" s="296"/>
      <c r="BT102" s="296"/>
      <c r="BU102" s="296"/>
      <c r="BV102" s="296"/>
      <c r="BW102" s="296"/>
      <c r="BX102" s="296"/>
      <c r="BY102" s="296"/>
      <c r="BZ102" s="296"/>
      <c r="CA102" s="296"/>
      <c r="CB102" s="296"/>
      <c r="CC102" s="296"/>
      <c r="CD102" s="296"/>
      <c r="CE102" s="296">
        <f>CE$20-(CE$20*$G$2)</f>
        <v>0</v>
      </c>
      <c r="CF102" s="296">
        <f t="shared" ref="CF102:CW102" si="161">CE102-($CE$20*$G$2)</f>
        <v>0</v>
      </c>
      <c r="CG102" s="296">
        <f t="shared" si="161"/>
        <v>0</v>
      </c>
      <c r="CH102" s="296">
        <f t="shared" si="161"/>
        <v>0</v>
      </c>
      <c r="CI102" s="296">
        <f t="shared" si="161"/>
        <v>0</v>
      </c>
      <c r="CJ102" s="296">
        <f t="shared" si="161"/>
        <v>0</v>
      </c>
      <c r="CK102" s="296">
        <f t="shared" si="161"/>
        <v>0</v>
      </c>
      <c r="CL102" s="296">
        <f t="shared" si="161"/>
        <v>0</v>
      </c>
      <c r="CM102" s="296">
        <f t="shared" si="161"/>
        <v>0</v>
      </c>
      <c r="CN102" s="296">
        <f t="shared" si="161"/>
        <v>0</v>
      </c>
      <c r="CO102" s="296">
        <f t="shared" si="161"/>
        <v>0</v>
      </c>
      <c r="CP102" s="296">
        <f t="shared" si="161"/>
        <v>0</v>
      </c>
      <c r="CQ102" s="296">
        <f t="shared" si="161"/>
        <v>0</v>
      </c>
      <c r="CR102" s="296">
        <f t="shared" si="161"/>
        <v>0</v>
      </c>
      <c r="CS102" s="296">
        <f t="shared" si="161"/>
        <v>0</v>
      </c>
      <c r="CT102" s="296">
        <f t="shared" si="161"/>
        <v>0</v>
      </c>
      <c r="CU102" s="296">
        <f t="shared" si="161"/>
        <v>0</v>
      </c>
      <c r="CV102" s="262">
        <f t="shared" si="161"/>
        <v>0</v>
      </c>
      <c r="CW102" s="262">
        <f t="shared" si="161"/>
        <v>0</v>
      </c>
    </row>
    <row r="103" spans="1:101" x14ac:dyDescent="0.35">
      <c r="A103" s="264" t="s">
        <v>366</v>
      </c>
      <c r="B103" s="262"/>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62"/>
      <c r="BA103" s="262"/>
      <c r="BB103" s="262"/>
      <c r="BC103" s="262"/>
      <c r="BD103" s="262"/>
      <c r="BE103" s="262"/>
      <c r="BF103" s="262"/>
      <c r="BG103" s="262"/>
      <c r="BH103" s="262"/>
      <c r="BI103" s="262"/>
      <c r="BJ103" s="262"/>
      <c r="BK103" s="262"/>
      <c r="BL103" s="262"/>
      <c r="BM103" s="262"/>
      <c r="BN103" s="262"/>
      <c r="BO103" s="262"/>
      <c r="BP103" s="262"/>
      <c r="BQ103" s="262"/>
      <c r="BR103" s="262"/>
      <c r="BS103" s="262"/>
      <c r="BT103" s="262"/>
      <c r="BU103" s="262"/>
      <c r="BV103" s="262"/>
      <c r="BW103" s="262"/>
      <c r="BX103" s="262"/>
      <c r="BY103" s="262"/>
      <c r="BZ103" s="262"/>
      <c r="CA103" s="262"/>
      <c r="CB103" s="262"/>
      <c r="CC103" s="262"/>
      <c r="CD103" s="262"/>
      <c r="CE103" s="262"/>
      <c r="CF103" s="262">
        <f>CF$20-(CF$20*$G$2)</f>
        <v>0</v>
      </c>
      <c r="CG103" s="262">
        <f t="shared" ref="CG103:CW103" si="162">CF103-($CF$20*$G$2)</f>
        <v>0</v>
      </c>
      <c r="CH103" s="262">
        <f t="shared" si="162"/>
        <v>0</v>
      </c>
      <c r="CI103" s="262">
        <f t="shared" si="162"/>
        <v>0</v>
      </c>
      <c r="CJ103" s="262">
        <f t="shared" si="162"/>
        <v>0</v>
      </c>
      <c r="CK103" s="262">
        <f t="shared" si="162"/>
        <v>0</v>
      </c>
      <c r="CL103" s="262">
        <f t="shared" si="162"/>
        <v>0</v>
      </c>
      <c r="CM103" s="262">
        <f t="shared" si="162"/>
        <v>0</v>
      </c>
      <c r="CN103" s="262">
        <f t="shared" si="162"/>
        <v>0</v>
      </c>
      <c r="CO103" s="262">
        <f t="shared" si="162"/>
        <v>0</v>
      </c>
      <c r="CP103" s="262">
        <f t="shared" si="162"/>
        <v>0</v>
      </c>
      <c r="CQ103" s="262">
        <f t="shared" si="162"/>
        <v>0</v>
      </c>
      <c r="CR103" s="262">
        <f t="shared" si="162"/>
        <v>0</v>
      </c>
      <c r="CS103" s="262">
        <f t="shared" si="162"/>
        <v>0</v>
      </c>
      <c r="CT103" s="262">
        <f t="shared" si="162"/>
        <v>0</v>
      </c>
      <c r="CU103" s="262">
        <f t="shared" si="162"/>
        <v>0</v>
      </c>
      <c r="CV103" s="262">
        <f t="shared" si="162"/>
        <v>0</v>
      </c>
      <c r="CW103" s="262">
        <f t="shared" si="162"/>
        <v>0</v>
      </c>
    </row>
    <row r="104" spans="1:101" x14ac:dyDescent="0.35">
      <c r="A104" s="264" t="s">
        <v>367</v>
      </c>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c r="BF104" s="262"/>
      <c r="BG104" s="262"/>
      <c r="BH104" s="262"/>
      <c r="BI104" s="262"/>
      <c r="BJ104" s="262"/>
      <c r="BK104" s="262"/>
      <c r="BL104" s="262"/>
      <c r="BM104" s="262"/>
      <c r="BN104" s="262"/>
      <c r="BO104" s="262"/>
      <c r="BP104" s="262"/>
      <c r="BQ104" s="262"/>
      <c r="BR104" s="262"/>
      <c r="BS104" s="262"/>
      <c r="BT104" s="262"/>
      <c r="BU104" s="262"/>
      <c r="BV104" s="262"/>
      <c r="BW104" s="262"/>
      <c r="BX104" s="262"/>
      <c r="BY104" s="262"/>
      <c r="BZ104" s="262"/>
      <c r="CA104" s="262"/>
      <c r="CB104" s="262"/>
      <c r="CC104" s="262"/>
      <c r="CD104" s="262"/>
      <c r="CE104" s="262"/>
      <c r="CF104" s="262"/>
      <c r="CG104" s="262">
        <f>CG$20-(CG$20*$G$2)</f>
        <v>0</v>
      </c>
      <c r="CH104" s="262">
        <f t="shared" ref="CH104:CW104" si="163">CG104-($CG$20*$G$2)</f>
        <v>0</v>
      </c>
      <c r="CI104" s="262">
        <f t="shared" si="163"/>
        <v>0</v>
      </c>
      <c r="CJ104" s="262">
        <f t="shared" si="163"/>
        <v>0</v>
      </c>
      <c r="CK104" s="262">
        <f t="shared" si="163"/>
        <v>0</v>
      </c>
      <c r="CL104" s="262">
        <f t="shared" si="163"/>
        <v>0</v>
      </c>
      <c r="CM104" s="262">
        <f t="shared" si="163"/>
        <v>0</v>
      </c>
      <c r="CN104" s="262">
        <f t="shared" si="163"/>
        <v>0</v>
      </c>
      <c r="CO104" s="262">
        <f t="shared" si="163"/>
        <v>0</v>
      </c>
      <c r="CP104" s="262">
        <f t="shared" si="163"/>
        <v>0</v>
      </c>
      <c r="CQ104" s="262">
        <f t="shared" si="163"/>
        <v>0</v>
      </c>
      <c r="CR104" s="262">
        <f t="shared" si="163"/>
        <v>0</v>
      </c>
      <c r="CS104" s="262">
        <f t="shared" si="163"/>
        <v>0</v>
      </c>
      <c r="CT104" s="262">
        <f t="shared" si="163"/>
        <v>0</v>
      </c>
      <c r="CU104" s="262">
        <f t="shared" si="163"/>
        <v>0</v>
      </c>
      <c r="CV104" s="262">
        <f t="shared" si="163"/>
        <v>0</v>
      </c>
      <c r="CW104" s="262">
        <f t="shared" si="163"/>
        <v>0</v>
      </c>
    </row>
    <row r="105" spans="1:101" x14ac:dyDescent="0.35">
      <c r="A105" s="264" t="s">
        <v>368</v>
      </c>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c r="BF105" s="262"/>
      <c r="BG105" s="262"/>
      <c r="BH105" s="262"/>
      <c r="BI105" s="262"/>
      <c r="BJ105" s="262"/>
      <c r="BK105" s="262"/>
      <c r="BL105" s="262"/>
      <c r="BM105" s="262"/>
      <c r="BN105" s="262"/>
      <c r="BO105" s="262"/>
      <c r="BP105" s="262"/>
      <c r="BQ105" s="262"/>
      <c r="BR105" s="262"/>
      <c r="BS105" s="262"/>
      <c r="BT105" s="262"/>
      <c r="BU105" s="262"/>
      <c r="BV105" s="262"/>
      <c r="BW105" s="262"/>
      <c r="BX105" s="262"/>
      <c r="BY105" s="262"/>
      <c r="BZ105" s="262"/>
      <c r="CA105" s="262"/>
      <c r="CB105" s="262"/>
      <c r="CC105" s="262"/>
      <c r="CD105" s="262"/>
      <c r="CE105" s="262"/>
      <c r="CF105" s="262"/>
      <c r="CG105" s="262"/>
      <c r="CH105" s="262">
        <f>CH$20-(CH$20*$G$2)</f>
        <v>0</v>
      </c>
      <c r="CI105" s="262">
        <f t="shared" ref="CI105:CW105" si="164">CH105-($CH$20*$G$2)</f>
        <v>0</v>
      </c>
      <c r="CJ105" s="262">
        <f t="shared" si="164"/>
        <v>0</v>
      </c>
      <c r="CK105" s="262">
        <f t="shared" si="164"/>
        <v>0</v>
      </c>
      <c r="CL105" s="262">
        <f t="shared" si="164"/>
        <v>0</v>
      </c>
      <c r="CM105" s="262">
        <f t="shared" si="164"/>
        <v>0</v>
      </c>
      <c r="CN105" s="262">
        <f t="shared" si="164"/>
        <v>0</v>
      </c>
      <c r="CO105" s="262">
        <f t="shared" si="164"/>
        <v>0</v>
      </c>
      <c r="CP105" s="262">
        <f t="shared" si="164"/>
        <v>0</v>
      </c>
      <c r="CQ105" s="262">
        <f t="shared" si="164"/>
        <v>0</v>
      </c>
      <c r="CR105" s="262">
        <f t="shared" si="164"/>
        <v>0</v>
      </c>
      <c r="CS105" s="262">
        <f t="shared" si="164"/>
        <v>0</v>
      </c>
      <c r="CT105" s="262">
        <f t="shared" si="164"/>
        <v>0</v>
      </c>
      <c r="CU105" s="262">
        <f t="shared" si="164"/>
        <v>0</v>
      </c>
      <c r="CV105" s="262">
        <f t="shared" si="164"/>
        <v>0</v>
      </c>
      <c r="CW105" s="262">
        <f t="shared" si="164"/>
        <v>0</v>
      </c>
    </row>
    <row r="106" spans="1:101" x14ac:dyDescent="0.35">
      <c r="A106" s="264" t="s">
        <v>369</v>
      </c>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2"/>
      <c r="BH106" s="262"/>
      <c r="BI106" s="262"/>
      <c r="BJ106" s="262"/>
      <c r="BK106" s="262"/>
      <c r="BL106" s="262"/>
      <c r="BM106" s="262"/>
      <c r="BN106" s="262"/>
      <c r="BO106" s="262"/>
      <c r="BP106" s="262"/>
      <c r="BQ106" s="262"/>
      <c r="BR106" s="262"/>
      <c r="BS106" s="262"/>
      <c r="BT106" s="262"/>
      <c r="BU106" s="262"/>
      <c r="BV106" s="262"/>
      <c r="BW106" s="262"/>
      <c r="BX106" s="262"/>
      <c r="BY106" s="262"/>
      <c r="BZ106" s="262"/>
      <c r="CA106" s="262"/>
      <c r="CB106" s="262"/>
      <c r="CC106" s="262"/>
      <c r="CD106" s="262"/>
      <c r="CE106" s="262"/>
      <c r="CF106" s="262"/>
      <c r="CG106" s="262"/>
      <c r="CH106" s="262"/>
      <c r="CI106" s="262">
        <f>CI$20-(CI$20*$G$2)</f>
        <v>0</v>
      </c>
      <c r="CJ106" s="262">
        <f t="shared" ref="CJ106:CW106" si="165">CI106-($CI$20*$G$2)</f>
        <v>0</v>
      </c>
      <c r="CK106" s="262">
        <f t="shared" si="165"/>
        <v>0</v>
      </c>
      <c r="CL106" s="262">
        <f t="shared" si="165"/>
        <v>0</v>
      </c>
      <c r="CM106" s="262">
        <f t="shared" si="165"/>
        <v>0</v>
      </c>
      <c r="CN106" s="262">
        <f t="shared" si="165"/>
        <v>0</v>
      </c>
      <c r="CO106" s="262">
        <f t="shared" si="165"/>
        <v>0</v>
      </c>
      <c r="CP106" s="262">
        <f t="shared" si="165"/>
        <v>0</v>
      </c>
      <c r="CQ106" s="262">
        <f t="shared" si="165"/>
        <v>0</v>
      </c>
      <c r="CR106" s="262">
        <f t="shared" si="165"/>
        <v>0</v>
      </c>
      <c r="CS106" s="262">
        <f t="shared" si="165"/>
        <v>0</v>
      </c>
      <c r="CT106" s="262">
        <f t="shared" si="165"/>
        <v>0</v>
      </c>
      <c r="CU106" s="262">
        <f t="shared" si="165"/>
        <v>0</v>
      </c>
      <c r="CV106" s="262">
        <f t="shared" si="165"/>
        <v>0</v>
      </c>
      <c r="CW106" s="262">
        <f t="shared" si="165"/>
        <v>0</v>
      </c>
    </row>
    <row r="107" spans="1:101" x14ac:dyDescent="0.35">
      <c r="A107" s="264" t="s">
        <v>370</v>
      </c>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c r="AZ107" s="262"/>
      <c r="BA107" s="262"/>
      <c r="BB107" s="262"/>
      <c r="BC107" s="262"/>
      <c r="BD107" s="262"/>
      <c r="BE107" s="262"/>
      <c r="BF107" s="262"/>
      <c r="BG107" s="262"/>
      <c r="BH107" s="262"/>
      <c r="BI107" s="262"/>
      <c r="BJ107" s="262"/>
      <c r="BK107" s="262"/>
      <c r="BL107" s="262"/>
      <c r="BM107" s="262"/>
      <c r="BN107" s="262"/>
      <c r="BO107" s="262"/>
      <c r="BP107" s="262"/>
      <c r="BQ107" s="262"/>
      <c r="BR107" s="262"/>
      <c r="BS107" s="262"/>
      <c r="BT107" s="262"/>
      <c r="BU107" s="262"/>
      <c r="BV107" s="262"/>
      <c r="BW107" s="262"/>
      <c r="BX107" s="262"/>
      <c r="BY107" s="262"/>
      <c r="BZ107" s="262"/>
      <c r="CA107" s="262"/>
      <c r="CB107" s="262"/>
      <c r="CC107" s="262"/>
      <c r="CD107" s="262"/>
      <c r="CE107" s="262"/>
      <c r="CF107" s="262"/>
      <c r="CG107" s="262"/>
      <c r="CH107" s="262"/>
      <c r="CI107" s="262"/>
      <c r="CJ107" s="262">
        <f>CJ$20-(CJ$20*$G$2)</f>
        <v>0</v>
      </c>
      <c r="CK107" s="262">
        <f t="shared" ref="CK107:CW107" si="166">CJ107-($CJ$20*$G$2)</f>
        <v>0</v>
      </c>
      <c r="CL107" s="262">
        <f t="shared" si="166"/>
        <v>0</v>
      </c>
      <c r="CM107" s="262">
        <f t="shared" si="166"/>
        <v>0</v>
      </c>
      <c r="CN107" s="262">
        <f t="shared" si="166"/>
        <v>0</v>
      </c>
      <c r="CO107" s="262">
        <f t="shared" si="166"/>
        <v>0</v>
      </c>
      <c r="CP107" s="262">
        <f t="shared" si="166"/>
        <v>0</v>
      </c>
      <c r="CQ107" s="262">
        <f t="shared" si="166"/>
        <v>0</v>
      </c>
      <c r="CR107" s="262">
        <f t="shared" si="166"/>
        <v>0</v>
      </c>
      <c r="CS107" s="262">
        <f t="shared" si="166"/>
        <v>0</v>
      </c>
      <c r="CT107" s="262">
        <f t="shared" si="166"/>
        <v>0</v>
      </c>
      <c r="CU107" s="262">
        <f t="shared" si="166"/>
        <v>0</v>
      </c>
      <c r="CV107" s="262">
        <f t="shared" si="166"/>
        <v>0</v>
      </c>
      <c r="CW107" s="262">
        <f t="shared" si="166"/>
        <v>0</v>
      </c>
    </row>
    <row r="108" spans="1:101" x14ac:dyDescent="0.35">
      <c r="A108" s="264" t="s">
        <v>371</v>
      </c>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2"/>
      <c r="BH108" s="262"/>
      <c r="BI108" s="262"/>
      <c r="BJ108" s="262"/>
      <c r="BK108" s="262"/>
      <c r="BL108" s="262"/>
      <c r="BM108" s="262"/>
      <c r="BN108" s="262"/>
      <c r="BO108" s="262"/>
      <c r="BP108" s="262"/>
      <c r="BQ108" s="262"/>
      <c r="BR108" s="262"/>
      <c r="BS108" s="262"/>
      <c r="BT108" s="262"/>
      <c r="BU108" s="262"/>
      <c r="BV108" s="262"/>
      <c r="BW108" s="262"/>
      <c r="BX108" s="262"/>
      <c r="BY108" s="262"/>
      <c r="BZ108" s="262"/>
      <c r="CA108" s="262"/>
      <c r="CB108" s="262"/>
      <c r="CC108" s="262"/>
      <c r="CD108" s="262"/>
      <c r="CE108" s="262"/>
      <c r="CF108" s="262"/>
      <c r="CG108" s="262"/>
      <c r="CH108" s="262"/>
      <c r="CI108" s="262"/>
      <c r="CJ108" s="262"/>
      <c r="CK108" s="262">
        <f>CK$20-(CK$20*$G$2)</f>
        <v>0</v>
      </c>
      <c r="CL108" s="262">
        <f t="shared" ref="CL108:CW108" si="167">CK108-($CK$20*$G$2)</f>
        <v>0</v>
      </c>
      <c r="CM108" s="262">
        <f t="shared" si="167"/>
        <v>0</v>
      </c>
      <c r="CN108" s="262">
        <f t="shared" si="167"/>
        <v>0</v>
      </c>
      <c r="CO108" s="262">
        <f t="shared" si="167"/>
        <v>0</v>
      </c>
      <c r="CP108" s="262">
        <f t="shared" si="167"/>
        <v>0</v>
      </c>
      <c r="CQ108" s="262">
        <f t="shared" si="167"/>
        <v>0</v>
      </c>
      <c r="CR108" s="262">
        <f t="shared" si="167"/>
        <v>0</v>
      </c>
      <c r="CS108" s="262">
        <f t="shared" si="167"/>
        <v>0</v>
      </c>
      <c r="CT108" s="262">
        <f t="shared" si="167"/>
        <v>0</v>
      </c>
      <c r="CU108" s="262">
        <f t="shared" si="167"/>
        <v>0</v>
      </c>
      <c r="CV108" s="262">
        <f t="shared" si="167"/>
        <v>0</v>
      </c>
      <c r="CW108" s="262">
        <f t="shared" si="167"/>
        <v>0</v>
      </c>
    </row>
    <row r="109" spans="1:101" x14ac:dyDescent="0.35">
      <c r="A109" s="264" t="s">
        <v>372</v>
      </c>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c r="AZ109" s="262"/>
      <c r="BA109" s="262"/>
      <c r="BB109" s="262"/>
      <c r="BC109" s="262"/>
      <c r="BD109" s="262"/>
      <c r="BE109" s="262"/>
      <c r="BF109" s="262"/>
      <c r="BG109" s="262"/>
      <c r="BH109" s="262"/>
      <c r="BI109" s="262"/>
      <c r="BJ109" s="262"/>
      <c r="BK109" s="262"/>
      <c r="BL109" s="262"/>
      <c r="BM109" s="262"/>
      <c r="BN109" s="262"/>
      <c r="BO109" s="262"/>
      <c r="BP109" s="262"/>
      <c r="BQ109" s="262"/>
      <c r="BR109" s="262"/>
      <c r="BS109" s="262"/>
      <c r="BT109" s="262"/>
      <c r="BU109" s="262"/>
      <c r="BV109" s="262"/>
      <c r="BW109" s="262"/>
      <c r="BX109" s="262"/>
      <c r="BY109" s="262"/>
      <c r="BZ109" s="262"/>
      <c r="CA109" s="262"/>
      <c r="CB109" s="262"/>
      <c r="CC109" s="262"/>
      <c r="CD109" s="262"/>
      <c r="CE109" s="262"/>
      <c r="CF109" s="262"/>
      <c r="CG109" s="262"/>
      <c r="CH109" s="262"/>
      <c r="CI109" s="262"/>
      <c r="CJ109" s="262"/>
      <c r="CK109" s="262"/>
      <c r="CL109" s="262">
        <f>CL$20-(CL$20*$G$2)</f>
        <v>0</v>
      </c>
      <c r="CM109" s="262">
        <f t="shared" ref="CM109:CW109" si="168">CL109-($CL$20*$G$2)</f>
        <v>0</v>
      </c>
      <c r="CN109" s="262">
        <f t="shared" si="168"/>
        <v>0</v>
      </c>
      <c r="CO109" s="262">
        <f t="shared" si="168"/>
        <v>0</v>
      </c>
      <c r="CP109" s="262">
        <f t="shared" si="168"/>
        <v>0</v>
      </c>
      <c r="CQ109" s="262">
        <f t="shared" si="168"/>
        <v>0</v>
      </c>
      <c r="CR109" s="262">
        <f t="shared" si="168"/>
        <v>0</v>
      </c>
      <c r="CS109" s="262">
        <f t="shared" si="168"/>
        <v>0</v>
      </c>
      <c r="CT109" s="262">
        <f t="shared" si="168"/>
        <v>0</v>
      </c>
      <c r="CU109" s="262">
        <f t="shared" si="168"/>
        <v>0</v>
      </c>
      <c r="CV109" s="262">
        <f t="shared" si="168"/>
        <v>0</v>
      </c>
      <c r="CW109" s="262">
        <f t="shared" si="168"/>
        <v>0</v>
      </c>
    </row>
    <row r="110" spans="1:101" x14ac:dyDescent="0.35">
      <c r="A110" s="264" t="s">
        <v>373</v>
      </c>
      <c r="B110" s="262"/>
      <c r="C110" s="262"/>
      <c r="D110" s="262"/>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262"/>
      <c r="AR110" s="262"/>
      <c r="AS110" s="262"/>
      <c r="AT110" s="262"/>
      <c r="AU110" s="262"/>
      <c r="AV110" s="262"/>
      <c r="AW110" s="262"/>
      <c r="AX110" s="262"/>
      <c r="AY110" s="262"/>
      <c r="AZ110" s="262"/>
      <c r="BA110" s="262"/>
      <c r="BB110" s="262"/>
      <c r="BC110" s="262"/>
      <c r="BD110" s="262"/>
      <c r="BE110" s="262"/>
      <c r="BF110" s="262"/>
      <c r="BG110" s="262"/>
      <c r="BH110" s="262"/>
      <c r="BI110" s="262"/>
      <c r="BJ110" s="262"/>
      <c r="BK110" s="262"/>
      <c r="BL110" s="262"/>
      <c r="BM110" s="262"/>
      <c r="BN110" s="262"/>
      <c r="BO110" s="262"/>
      <c r="BP110" s="262"/>
      <c r="BQ110" s="262"/>
      <c r="BR110" s="262"/>
      <c r="BS110" s="262"/>
      <c r="BT110" s="262"/>
      <c r="BU110" s="262"/>
      <c r="BV110" s="262"/>
      <c r="BW110" s="262"/>
      <c r="BX110" s="262"/>
      <c r="BY110" s="262"/>
      <c r="BZ110" s="262"/>
      <c r="CA110" s="262"/>
      <c r="CB110" s="262"/>
      <c r="CC110" s="262"/>
      <c r="CD110" s="262"/>
      <c r="CE110" s="262"/>
      <c r="CF110" s="262"/>
      <c r="CG110" s="262"/>
      <c r="CH110" s="262"/>
      <c r="CI110" s="262"/>
      <c r="CJ110" s="262"/>
      <c r="CK110" s="262"/>
      <c r="CL110" s="262"/>
      <c r="CM110" s="262">
        <f>CM$20-(CM$20*$G$2)</f>
        <v>0</v>
      </c>
      <c r="CN110" s="262">
        <f t="shared" ref="CN110:CW110" si="169">CM110-($CM$20*$G$2)</f>
        <v>0</v>
      </c>
      <c r="CO110" s="262">
        <f t="shared" si="169"/>
        <v>0</v>
      </c>
      <c r="CP110" s="262">
        <f t="shared" si="169"/>
        <v>0</v>
      </c>
      <c r="CQ110" s="262">
        <f t="shared" si="169"/>
        <v>0</v>
      </c>
      <c r="CR110" s="262">
        <f t="shared" si="169"/>
        <v>0</v>
      </c>
      <c r="CS110" s="262">
        <f t="shared" si="169"/>
        <v>0</v>
      </c>
      <c r="CT110" s="262">
        <f t="shared" si="169"/>
        <v>0</v>
      </c>
      <c r="CU110" s="262">
        <f t="shared" si="169"/>
        <v>0</v>
      </c>
      <c r="CV110" s="262">
        <f t="shared" si="169"/>
        <v>0</v>
      </c>
      <c r="CW110" s="262">
        <f t="shared" si="169"/>
        <v>0</v>
      </c>
    </row>
    <row r="111" spans="1:101" x14ac:dyDescent="0.35">
      <c r="A111" s="264" t="s">
        <v>374</v>
      </c>
      <c r="B111" s="262"/>
      <c r="C111" s="262"/>
      <c r="D111" s="262"/>
      <c r="E111" s="262"/>
      <c r="F111" s="262"/>
      <c r="G111" s="262"/>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c r="AL111" s="262"/>
      <c r="AM111" s="262"/>
      <c r="AN111" s="262"/>
      <c r="AO111" s="262"/>
      <c r="AP111" s="262"/>
      <c r="AQ111" s="262"/>
      <c r="AR111" s="262"/>
      <c r="AS111" s="262"/>
      <c r="AT111" s="262"/>
      <c r="AU111" s="262"/>
      <c r="AV111" s="262"/>
      <c r="AW111" s="262"/>
      <c r="AX111" s="262"/>
      <c r="AY111" s="262"/>
      <c r="AZ111" s="262"/>
      <c r="BA111" s="262"/>
      <c r="BB111" s="262"/>
      <c r="BC111" s="262"/>
      <c r="BD111" s="262"/>
      <c r="BE111" s="262"/>
      <c r="BF111" s="262"/>
      <c r="BG111" s="262"/>
      <c r="BH111" s="262"/>
      <c r="BI111" s="262"/>
      <c r="BJ111" s="262"/>
      <c r="BK111" s="262"/>
      <c r="BL111" s="262"/>
      <c r="BM111" s="262"/>
      <c r="BN111" s="262"/>
      <c r="BO111" s="262"/>
      <c r="BP111" s="262"/>
      <c r="BQ111" s="262"/>
      <c r="BR111" s="262"/>
      <c r="BS111" s="262"/>
      <c r="BT111" s="262"/>
      <c r="BU111" s="262"/>
      <c r="BV111" s="262"/>
      <c r="BW111" s="262"/>
      <c r="BX111" s="262"/>
      <c r="BY111" s="262"/>
      <c r="BZ111" s="262"/>
      <c r="CA111" s="262"/>
      <c r="CB111" s="262"/>
      <c r="CC111" s="262"/>
      <c r="CD111" s="262"/>
      <c r="CE111" s="262"/>
      <c r="CF111" s="262"/>
      <c r="CG111" s="262"/>
      <c r="CH111" s="262"/>
      <c r="CI111" s="262"/>
      <c r="CJ111" s="262"/>
      <c r="CK111" s="262"/>
      <c r="CL111" s="262"/>
      <c r="CM111" s="262"/>
      <c r="CN111" s="262">
        <f>CN$20-(CN$20*$G$2)</f>
        <v>0</v>
      </c>
      <c r="CO111" s="262">
        <f t="shared" ref="CO111:CW111" si="170">CN111-($CN$20*$G$2)</f>
        <v>0</v>
      </c>
      <c r="CP111" s="262">
        <f t="shared" si="170"/>
        <v>0</v>
      </c>
      <c r="CQ111" s="262">
        <f t="shared" si="170"/>
        <v>0</v>
      </c>
      <c r="CR111" s="262">
        <f t="shared" si="170"/>
        <v>0</v>
      </c>
      <c r="CS111" s="262">
        <f t="shared" si="170"/>
        <v>0</v>
      </c>
      <c r="CT111" s="262">
        <f t="shared" si="170"/>
        <v>0</v>
      </c>
      <c r="CU111" s="262">
        <f t="shared" si="170"/>
        <v>0</v>
      </c>
      <c r="CV111" s="262">
        <f t="shared" si="170"/>
        <v>0</v>
      </c>
      <c r="CW111" s="262">
        <f t="shared" si="170"/>
        <v>0</v>
      </c>
    </row>
    <row r="112" spans="1:101" x14ac:dyDescent="0.35">
      <c r="A112" s="264" t="s">
        <v>375</v>
      </c>
      <c r="B112" s="262"/>
      <c r="C112" s="262"/>
      <c r="D112" s="262"/>
      <c r="E112" s="262"/>
      <c r="F112" s="262"/>
      <c r="G112" s="262"/>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2"/>
      <c r="AS112" s="262"/>
      <c r="AT112" s="262"/>
      <c r="AU112" s="262"/>
      <c r="AV112" s="262"/>
      <c r="AW112" s="262"/>
      <c r="AX112" s="262"/>
      <c r="AY112" s="262"/>
      <c r="AZ112" s="262"/>
      <c r="BA112" s="262"/>
      <c r="BB112" s="262"/>
      <c r="BC112" s="262"/>
      <c r="BD112" s="262"/>
      <c r="BE112" s="262"/>
      <c r="BF112" s="262"/>
      <c r="BG112" s="262"/>
      <c r="BH112" s="262"/>
      <c r="BI112" s="262"/>
      <c r="BJ112" s="262"/>
      <c r="BK112" s="262"/>
      <c r="BL112" s="262"/>
      <c r="BM112" s="262"/>
      <c r="BN112" s="262"/>
      <c r="BO112" s="262"/>
      <c r="BP112" s="262"/>
      <c r="BQ112" s="262"/>
      <c r="BR112" s="262"/>
      <c r="BS112" s="262"/>
      <c r="BT112" s="262"/>
      <c r="BU112" s="262"/>
      <c r="BV112" s="262"/>
      <c r="BW112" s="262"/>
      <c r="BX112" s="262"/>
      <c r="BY112" s="262"/>
      <c r="BZ112" s="262"/>
      <c r="CA112" s="262"/>
      <c r="CB112" s="262"/>
      <c r="CC112" s="262"/>
      <c r="CD112" s="262"/>
      <c r="CE112" s="262"/>
      <c r="CF112" s="262"/>
      <c r="CG112" s="262"/>
      <c r="CH112" s="262"/>
      <c r="CI112" s="262"/>
      <c r="CJ112" s="262"/>
      <c r="CK112" s="262"/>
      <c r="CL112" s="262"/>
      <c r="CM112" s="262"/>
      <c r="CN112" s="262"/>
      <c r="CO112" s="262">
        <f>CO$20-(CO$20*$G$2)</f>
        <v>0</v>
      </c>
      <c r="CP112" s="262">
        <f t="shared" ref="CP112:CW112" si="171">CO112-($CO$20*$G$2)</f>
        <v>0</v>
      </c>
      <c r="CQ112" s="262">
        <f t="shared" si="171"/>
        <v>0</v>
      </c>
      <c r="CR112" s="262">
        <f t="shared" si="171"/>
        <v>0</v>
      </c>
      <c r="CS112" s="262">
        <f t="shared" si="171"/>
        <v>0</v>
      </c>
      <c r="CT112" s="262">
        <f t="shared" si="171"/>
        <v>0</v>
      </c>
      <c r="CU112" s="262">
        <f t="shared" si="171"/>
        <v>0</v>
      </c>
      <c r="CV112" s="262">
        <f t="shared" si="171"/>
        <v>0</v>
      </c>
      <c r="CW112" s="262">
        <f t="shared" si="171"/>
        <v>0</v>
      </c>
    </row>
    <row r="113" spans="1:101" x14ac:dyDescent="0.35">
      <c r="A113" s="264" t="s">
        <v>376</v>
      </c>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62"/>
      <c r="AP113" s="262"/>
      <c r="AQ113" s="262"/>
      <c r="AR113" s="262"/>
      <c r="AS113" s="262"/>
      <c r="AT113" s="262"/>
      <c r="AU113" s="262"/>
      <c r="AV113" s="262"/>
      <c r="AW113" s="262"/>
      <c r="AX113" s="262"/>
      <c r="AY113" s="262"/>
      <c r="AZ113" s="262"/>
      <c r="BA113" s="262"/>
      <c r="BB113" s="262"/>
      <c r="BC113" s="262"/>
      <c r="BD113" s="262"/>
      <c r="BE113" s="262"/>
      <c r="BF113" s="262"/>
      <c r="BG113" s="262"/>
      <c r="BH113" s="262"/>
      <c r="BI113" s="262"/>
      <c r="BJ113" s="262"/>
      <c r="BK113" s="262"/>
      <c r="BL113" s="262"/>
      <c r="BM113" s="262"/>
      <c r="BN113" s="262"/>
      <c r="BO113" s="262"/>
      <c r="BP113" s="262"/>
      <c r="BQ113" s="262"/>
      <c r="BR113" s="262"/>
      <c r="BS113" s="262"/>
      <c r="BT113" s="262"/>
      <c r="BU113" s="262"/>
      <c r="BV113" s="262"/>
      <c r="BW113" s="262"/>
      <c r="BX113" s="262"/>
      <c r="BY113" s="262"/>
      <c r="BZ113" s="262"/>
      <c r="CA113" s="262"/>
      <c r="CB113" s="262"/>
      <c r="CC113" s="262"/>
      <c r="CD113" s="262"/>
      <c r="CE113" s="262"/>
      <c r="CF113" s="262"/>
      <c r="CG113" s="262"/>
      <c r="CH113" s="262"/>
      <c r="CI113" s="262"/>
      <c r="CJ113" s="262"/>
      <c r="CK113" s="262"/>
      <c r="CL113" s="262"/>
      <c r="CM113" s="262"/>
      <c r="CN113" s="262"/>
      <c r="CO113" s="262"/>
      <c r="CP113" s="262">
        <f>CP$20-(CP$20*$G$2)</f>
        <v>0</v>
      </c>
      <c r="CQ113" s="262">
        <f t="shared" ref="CQ113:CW113" si="172">CP113-($CP$20*$G$2)</f>
        <v>0</v>
      </c>
      <c r="CR113" s="262">
        <f t="shared" si="172"/>
        <v>0</v>
      </c>
      <c r="CS113" s="262">
        <f t="shared" si="172"/>
        <v>0</v>
      </c>
      <c r="CT113" s="262">
        <f t="shared" si="172"/>
        <v>0</v>
      </c>
      <c r="CU113" s="262">
        <f t="shared" si="172"/>
        <v>0</v>
      </c>
      <c r="CV113" s="262">
        <f t="shared" si="172"/>
        <v>0</v>
      </c>
      <c r="CW113" s="262">
        <f t="shared" si="172"/>
        <v>0</v>
      </c>
    </row>
    <row r="114" spans="1:101" x14ac:dyDescent="0.35">
      <c r="A114" s="264" t="s">
        <v>377</v>
      </c>
      <c r="B114" s="262"/>
      <c r="C114" s="262"/>
      <c r="D114" s="262"/>
      <c r="E114" s="262"/>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c r="AI114" s="262"/>
      <c r="AJ114" s="262"/>
      <c r="AK114" s="262"/>
      <c r="AL114" s="262"/>
      <c r="AM114" s="262"/>
      <c r="AN114" s="262"/>
      <c r="AO114" s="262"/>
      <c r="AP114" s="262"/>
      <c r="AQ114" s="262"/>
      <c r="AR114" s="262"/>
      <c r="AS114" s="262"/>
      <c r="AT114" s="262"/>
      <c r="AU114" s="262"/>
      <c r="AV114" s="262"/>
      <c r="AW114" s="262"/>
      <c r="AX114" s="262"/>
      <c r="AY114" s="262"/>
      <c r="AZ114" s="262"/>
      <c r="BA114" s="262"/>
      <c r="BB114" s="262"/>
      <c r="BC114" s="262"/>
      <c r="BD114" s="262"/>
      <c r="BE114" s="262"/>
      <c r="BF114" s="262"/>
      <c r="BG114" s="262"/>
      <c r="BH114" s="262"/>
      <c r="BI114" s="262"/>
      <c r="BJ114" s="262"/>
      <c r="BK114" s="262"/>
      <c r="BL114" s="262"/>
      <c r="BM114" s="262"/>
      <c r="BN114" s="262"/>
      <c r="BO114" s="262"/>
      <c r="BP114" s="262"/>
      <c r="BQ114" s="262"/>
      <c r="BR114" s="262"/>
      <c r="BS114" s="262"/>
      <c r="BT114" s="262"/>
      <c r="BU114" s="262"/>
      <c r="BV114" s="262"/>
      <c r="BW114" s="262"/>
      <c r="BX114" s="262"/>
      <c r="BY114" s="262"/>
      <c r="BZ114" s="262"/>
      <c r="CA114" s="262"/>
      <c r="CB114" s="262"/>
      <c r="CC114" s="262"/>
      <c r="CD114" s="262"/>
      <c r="CE114" s="262"/>
      <c r="CF114" s="262"/>
      <c r="CG114" s="262"/>
      <c r="CH114" s="262"/>
      <c r="CI114" s="262"/>
      <c r="CJ114" s="262"/>
      <c r="CK114" s="262"/>
      <c r="CL114" s="262"/>
      <c r="CM114" s="262"/>
      <c r="CN114" s="262"/>
      <c r="CO114" s="262"/>
      <c r="CP114" s="262"/>
      <c r="CQ114" s="262">
        <f>CQ$20-(CQ$20*$G$2)</f>
        <v>0</v>
      </c>
      <c r="CR114" s="262">
        <f t="shared" ref="CR114:CW114" si="173">CQ114-($CQ$20*$G$2)</f>
        <v>0</v>
      </c>
      <c r="CS114" s="262">
        <f t="shared" si="173"/>
        <v>0</v>
      </c>
      <c r="CT114" s="262">
        <f t="shared" si="173"/>
        <v>0</v>
      </c>
      <c r="CU114" s="262">
        <f t="shared" si="173"/>
        <v>0</v>
      </c>
      <c r="CV114" s="262">
        <f t="shared" si="173"/>
        <v>0</v>
      </c>
      <c r="CW114" s="262">
        <f t="shared" si="173"/>
        <v>0</v>
      </c>
    </row>
    <row r="115" spans="1:101" x14ac:dyDescent="0.35">
      <c r="A115" s="264" t="s">
        <v>378</v>
      </c>
      <c r="B115" s="262"/>
      <c r="C115" s="262"/>
      <c r="D115" s="262"/>
      <c r="E115" s="262"/>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c r="AI115" s="262"/>
      <c r="AJ115" s="262"/>
      <c r="AK115" s="262"/>
      <c r="AL115" s="262"/>
      <c r="AM115" s="262"/>
      <c r="AN115" s="262"/>
      <c r="AO115" s="262"/>
      <c r="AP115" s="262"/>
      <c r="AQ115" s="262"/>
      <c r="AR115" s="262"/>
      <c r="AS115" s="262"/>
      <c r="AT115" s="262"/>
      <c r="AU115" s="262"/>
      <c r="AV115" s="262"/>
      <c r="AW115" s="262"/>
      <c r="AX115" s="262"/>
      <c r="AY115" s="262"/>
      <c r="AZ115" s="262"/>
      <c r="BA115" s="262"/>
      <c r="BB115" s="262"/>
      <c r="BC115" s="262"/>
      <c r="BD115" s="262"/>
      <c r="BE115" s="262"/>
      <c r="BF115" s="262"/>
      <c r="BG115" s="262"/>
      <c r="BH115" s="262"/>
      <c r="BI115" s="262"/>
      <c r="BJ115" s="262"/>
      <c r="BK115" s="262"/>
      <c r="BL115" s="262"/>
      <c r="BM115" s="262"/>
      <c r="BN115" s="262"/>
      <c r="BO115" s="262"/>
      <c r="BP115" s="262"/>
      <c r="BQ115" s="262"/>
      <c r="BR115" s="262"/>
      <c r="BS115" s="262"/>
      <c r="BT115" s="262"/>
      <c r="BU115" s="262"/>
      <c r="BV115" s="262"/>
      <c r="BW115" s="262"/>
      <c r="BX115" s="262"/>
      <c r="BY115" s="262"/>
      <c r="BZ115" s="262"/>
      <c r="CA115" s="262"/>
      <c r="CB115" s="262"/>
      <c r="CC115" s="262"/>
      <c r="CD115" s="262"/>
      <c r="CE115" s="262"/>
      <c r="CF115" s="262"/>
      <c r="CG115" s="262"/>
      <c r="CH115" s="262"/>
      <c r="CI115" s="262"/>
      <c r="CJ115" s="262"/>
      <c r="CK115" s="262"/>
      <c r="CL115" s="262"/>
      <c r="CM115" s="262"/>
      <c r="CN115" s="262"/>
      <c r="CO115" s="262"/>
      <c r="CP115" s="262"/>
      <c r="CQ115" s="262"/>
      <c r="CR115" s="262">
        <f>CR$20-(CR$20*$G$2)</f>
        <v>0</v>
      </c>
      <c r="CS115" s="262">
        <f>CR115-($CR$20*$G$2)</f>
        <v>0</v>
      </c>
      <c r="CT115" s="262">
        <f>CS115-($CR$20*$G$2)</f>
        <v>0</v>
      </c>
      <c r="CU115" s="262">
        <f>CT115-($CR$20*$G$2)</f>
        <v>0</v>
      </c>
      <c r="CV115" s="262">
        <f>CU115-($CR$20*$G$2)</f>
        <v>0</v>
      </c>
      <c r="CW115" s="262">
        <f>CV115-($CR$20*$G$2)</f>
        <v>0</v>
      </c>
    </row>
    <row r="116" spans="1:101" x14ac:dyDescent="0.35">
      <c r="A116" s="264" t="s">
        <v>379</v>
      </c>
      <c r="B116" s="262"/>
      <c r="C116" s="262"/>
      <c r="D116" s="262"/>
      <c r="E116" s="262"/>
      <c r="F116" s="262"/>
      <c r="G116" s="262"/>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2"/>
      <c r="AZ116" s="262"/>
      <c r="BA116" s="262"/>
      <c r="BB116" s="262"/>
      <c r="BC116" s="262"/>
      <c r="BD116" s="262"/>
      <c r="BE116" s="262"/>
      <c r="BF116" s="262"/>
      <c r="BG116" s="262"/>
      <c r="BH116" s="262"/>
      <c r="BI116" s="262"/>
      <c r="BJ116" s="262"/>
      <c r="BK116" s="262"/>
      <c r="BL116" s="262"/>
      <c r="BM116" s="262"/>
      <c r="BN116" s="262"/>
      <c r="BO116" s="262"/>
      <c r="BP116" s="262"/>
      <c r="BQ116" s="262"/>
      <c r="BR116" s="262"/>
      <c r="BS116" s="262"/>
      <c r="BT116" s="262"/>
      <c r="BU116" s="262"/>
      <c r="BV116" s="262"/>
      <c r="BW116" s="262"/>
      <c r="BX116" s="262"/>
      <c r="BY116" s="262"/>
      <c r="BZ116" s="262"/>
      <c r="CA116" s="262"/>
      <c r="CB116" s="262"/>
      <c r="CC116" s="262"/>
      <c r="CD116" s="262"/>
      <c r="CE116" s="262"/>
      <c r="CF116" s="262"/>
      <c r="CG116" s="262"/>
      <c r="CH116" s="262"/>
      <c r="CI116" s="262"/>
      <c r="CJ116" s="262"/>
      <c r="CK116" s="262"/>
      <c r="CL116" s="262"/>
      <c r="CM116" s="262"/>
      <c r="CN116" s="262"/>
      <c r="CO116" s="262"/>
      <c r="CP116" s="262"/>
      <c r="CQ116" s="262"/>
      <c r="CR116" s="262"/>
      <c r="CS116" s="262">
        <f>CS$20-(CS$20*$G$2)</f>
        <v>0</v>
      </c>
      <c r="CT116" s="262">
        <f>CS116-($CS$20*$G$2)</f>
        <v>0</v>
      </c>
      <c r="CU116" s="262">
        <f>CT116-($CS$20*$G$2)</f>
        <v>0</v>
      </c>
      <c r="CV116" s="262">
        <f>CU116-($CS$20*$G$2)</f>
        <v>0</v>
      </c>
      <c r="CW116" s="262">
        <f>CV116-($CS$20*$G$2)</f>
        <v>0</v>
      </c>
    </row>
    <row r="117" spans="1:101" x14ac:dyDescent="0.35">
      <c r="A117" s="264" t="s">
        <v>380</v>
      </c>
      <c r="B117" s="262"/>
      <c r="C117" s="262"/>
      <c r="D117" s="262"/>
      <c r="E117" s="262"/>
      <c r="F117" s="262"/>
      <c r="G117" s="262"/>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c r="AT117" s="262"/>
      <c r="AU117" s="262"/>
      <c r="AV117" s="262"/>
      <c r="AW117" s="262"/>
      <c r="AX117" s="262"/>
      <c r="AY117" s="262"/>
      <c r="AZ117" s="262"/>
      <c r="BA117" s="262"/>
      <c r="BB117" s="262"/>
      <c r="BC117" s="262"/>
      <c r="BD117" s="262"/>
      <c r="BE117" s="262"/>
      <c r="BF117" s="262"/>
      <c r="BG117" s="262"/>
      <c r="BH117" s="262"/>
      <c r="BI117" s="262"/>
      <c r="BJ117" s="262"/>
      <c r="BK117" s="262"/>
      <c r="BL117" s="262"/>
      <c r="BM117" s="262"/>
      <c r="BN117" s="262"/>
      <c r="BO117" s="262"/>
      <c r="BP117" s="262"/>
      <c r="BQ117" s="262"/>
      <c r="BR117" s="262"/>
      <c r="BS117" s="262"/>
      <c r="BT117" s="262"/>
      <c r="BU117" s="262"/>
      <c r="BV117" s="262"/>
      <c r="BW117" s="262"/>
      <c r="BX117" s="262"/>
      <c r="BY117" s="262"/>
      <c r="BZ117" s="262"/>
      <c r="CA117" s="262"/>
      <c r="CB117" s="262"/>
      <c r="CC117" s="262"/>
      <c r="CD117" s="262"/>
      <c r="CE117" s="262"/>
      <c r="CF117" s="262"/>
      <c r="CG117" s="262"/>
      <c r="CH117" s="262"/>
      <c r="CI117" s="262"/>
      <c r="CJ117" s="262"/>
      <c r="CK117" s="262"/>
      <c r="CL117" s="262"/>
      <c r="CM117" s="262"/>
      <c r="CN117" s="262"/>
      <c r="CO117" s="262"/>
      <c r="CP117" s="262"/>
      <c r="CQ117" s="262"/>
      <c r="CR117" s="262"/>
      <c r="CS117" s="262"/>
      <c r="CT117" s="262">
        <f>CT$20-(CT$20*$G$2)</f>
        <v>0</v>
      </c>
      <c r="CU117" s="262">
        <f>CT117-($CT$20*$G$2)</f>
        <v>0</v>
      </c>
      <c r="CV117" s="262">
        <f>CU117-($CT$20*$G$2)</f>
        <v>0</v>
      </c>
      <c r="CW117" s="262">
        <f>CV117-($CT$20*$G$2)</f>
        <v>0</v>
      </c>
    </row>
    <row r="118" spans="1:101" x14ac:dyDescent="0.35">
      <c r="A118" s="264" t="s">
        <v>381</v>
      </c>
      <c r="B118" s="262"/>
      <c r="C118" s="262"/>
      <c r="D118" s="262"/>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2"/>
      <c r="AD118" s="262"/>
      <c r="AE118" s="262"/>
      <c r="AF118" s="262"/>
      <c r="AG118" s="262"/>
      <c r="AH118" s="262"/>
      <c r="AI118" s="262"/>
      <c r="AJ118" s="262"/>
      <c r="AK118" s="262"/>
      <c r="AL118" s="262"/>
      <c r="AM118" s="262"/>
      <c r="AN118" s="262"/>
      <c r="AO118" s="262"/>
      <c r="AP118" s="262"/>
      <c r="AQ118" s="262"/>
      <c r="AR118" s="262"/>
      <c r="AS118" s="262"/>
      <c r="AT118" s="262"/>
      <c r="AU118" s="262"/>
      <c r="AV118" s="262"/>
      <c r="AW118" s="262"/>
      <c r="AX118" s="262"/>
      <c r="AY118" s="262"/>
      <c r="AZ118" s="262"/>
      <c r="BA118" s="262"/>
      <c r="BB118" s="262"/>
      <c r="BC118" s="262"/>
      <c r="BD118" s="262"/>
      <c r="BE118" s="262"/>
      <c r="BF118" s="262"/>
      <c r="BG118" s="262"/>
      <c r="BH118" s="262"/>
      <c r="BI118" s="262"/>
      <c r="BJ118" s="262"/>
      <c r="BK118" s="262"/>
      <c r="BL118" s="262"/>
      <c r="BM118" s="262"/>
      <c r="BN118" s="262"/>
      <c r="BO118" s="262"/>
      <c r="BP118" s="262"/>
      <c r="BQ118" s="262"/>
      <c r="BR118" s="262"/>
      <c r="BS118" s="262"/>
      <c r="BT118" s="262"/>
      <c r="BU118" s="262"/>
      <c r="BV118" s="262"/>
      <c r="BW118" s="262"/>
      <c r="BX118" s="262"/>
      <c r="BY118" s="262"/>
      <c r="BZ118" s="262"/>
      <c r="CA118" s="262"/>
      <c r="CB118" s="262"/>
      <c r="CC118" s="262"/>
      <c r="CD118" s="262"/>
      <c r="CE118" s="262"/>
      <c r="CF118" s="262"/>
      <c r="CG118" s="262"/>
      <c r="CH118" s="262"/>
      <c r="CI118" s="262"/>
      <c r="CJ118" s="262"/>
      <c r="CK118" s="262"/>
      <c r="CL118" s="262"/>
      <c r="CM118" s="262"/>
      <c r="CN118" s="262"/>
      <c r="CO118" s="262"/>
      <c r="CP118" s="262"/>
      <c r="CQ118" s="262"/>
      <c r="CR118" s="262"/>
      <c r="CS118" s="262"/>
      <c r="CT118" s="262"/>
      <c r="CU118" s="262">
        <f>CU$20-(CU$20*$G$2)</f>
        <v>0</v>
      </c>
      <c r="CV118" s="262">
        <f>CU118-($CU$20*$G$2)</f>
        <v>0</v>
      </c>
      <c r="CW118" s="262">
        <f>CV118-($CU$20*$G$2)</f>
        <v>0</v>
      </c>
    </row>
    <row r="119" spans="1:101" x14ac:dyDescent="0.35">
      <c r="A119" s="264" t="s">
        <v>382</v>
      </c>
      <c r="B119" s="262"/>
      <c r="C119" s="262"/>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c r="AI119" s="262"/>
      <c r="AJ119" s="262"/>
      <c r="AK119" s="262"/>
      <c r="AL119" s="262"/>
      <c r="AM119" s="262"/>
      <c r="AN119" s="262"/>
      <c r="AO119" s="262"/>
      <c r="AP119" s="262"/>
      <c r="AQ119" s="262"/>
      <c r="AR119" s="262"/>
      <c r="AS119" s="262"/>
      <c r="AT119" s="262"/>
      <c r="AU119" s="262"/>
      <c r="AV119" s="262"/>
      <c r="AW119" s="262"/>
      <c r="AX119" s="262"/>
      <c r="AY119" s="262"/>
      <c r="AZ119" s="262"/>
      <c r="BA119" s="262"/>
      <c r="BB119" s="262"/>
      <c r="BC119" s="262"/>
      <c r="BD119" s="262"/>
      <c r="BE119" s="262"/>
      <c r="BF119" s="262"/>
      <c r="BG119" s="262"/>
      <c r="BH119" s="262"/>
      <c r="BI119" s="262"/>
      <c r="BJ119" s="262"/>
      <c r="BK119" s="262"/>
      <c r="BL119" s="262"/>
      <c r="BM119" s="262"/>
      <c r="BN119" s="262"/>
      <c r="BO119" s="262"/>
      <c r="BP119" s="262"/>
      <c r="BQ119" s="262"/>
      <c r="BR119" s="262"/>
      <c r="BS119" s="262"/>
      <c r="BT119" s="262"/>
      <c r="BU119" s="262"/>
      <c r="BV119" s="262"/>
      <c r="BW119" s="262"/>
      <c r="BX119" s="262"/>
      <c r="BY119" s="262"/>
      <c r="BZ119" s="262"/>
      <c r="CA119" s="262"/>
      <c r="CB119" s="262"/>
      <c r="CC119" s="262"/>
      <c r="CD119" s="262"/>
      <c r="CE119" s="262"/>
      <c r="CF119" s="262"/>
      <c r="CG119" s="262"/>
      <c r="CH119" s="262"/>
      <c r="CI119" s="262"/>
      <c r="CJ119" s="262"/>
      <c r="CK119" s="262"/>
      <c r="CL119" s="262"/>
      <c r="CM119" s="262"/>
      <c r="CN119" s="262"/>
      <c r="CO119" s="262"/>
      <c r="CP119" s="262"/>
      <c r="CQ119" s="262"/>
      <c r="CR119" s="262"/>
      <c r="CS119" s="262"/>
      <c r="CT119" s="262"/>
      <c r="CU119" s="262"/>
      <c r="CV119" s="262">
        <f>CV$20-(CV$20*$G$2)</f>
        <v>0</v>
      </c>
      <c r="CW119" s="262">
        <f>CV119-(CV$20*$G$2)</f>
        <v>0</v>
      </c>
    </row>
    <row r="120" spans="1:101" x14ac:dyDescent="0.35">
      <c r="A120" s="264" t="s">
        <v>383</v>
      </c>
      <c r="B120" s="262"/>
      <c r="C120" s="262"/>
      <c r="D120" s="262"/>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c r="AW120" s="262"/>
      <c r="AX120" s="262"/>
      <c r="AY120" s="262"/>
      <c r="AZ120" s="262"/>
      <c r="BA120" s="262"/>
      <c r="BB120" s="262"/>
      <c r="BC120" s="262"/>
      <c r="BD120" s="262"/>
      <c r="BE120" s="262"/>
      <c r="BF120" s="262"/>
      <c r="BG120" s="262"/>
      <c r="BH120" s="262"/>
      <c r="BI120" s="262"/>
      <c r="BJ120" s="262"/>
      <c r="BK120" s="262"/>
      <c r="BL120" s="262"/>
      <c r="BM120" s="262"/>
      <c r="BN120" s="262"/>
      <c r="BO120" s="262"/>
      <c r="BP120" s="262"/>
      <c r="BQ120" s="262"/>
      <c r="BR120" s="262"/>
      <c r="BS120" s="262"/>
      <c r="BT120" s="262"/>
      <c r="BU120" s="262"/>
      <c r="BV120" s="262"/>
      <c r="BW120" s="262"/>
      <c r="BX120" s="262"/>
      <c r="BY120" s="262"/>
      <c r="BZ120" s="262"/>
      <c r="CA120" s="262"/>
      <c r="CB120" s="262"/>
      <c r="CC120" s="262"/>
      <c r="CD120" s="262"/>
      <c r="CE120" s="262"/>
      <c r="CF120" s="262"/>
      <c r="CG120" s="262"/>
      <c r="CH120" s="262"/>
      <c r="CI120" s="262"/>
      <c r="CJ120" s="262"/>
      <c r="CK120" s="262"/>
      <c r="CL120" s="262"/>
      <c r="CM120" s="262"/>
      <c r="CN120" s="262"/>
      <c r="CO120" s="262"/>
      <c r="CP120" s="262"/>
      <c r="CQ120" s="262"/>
      <c r="CR120" s="262"/>
      <c r="CS120" s="262"/>
      <c r="CT120" s="262"/>
      <c r="CU120" s="262"/>
      <c r="CV120" s="262"/>
      <c r="CW120" s="262">
        <f>CW$20-(CW$20*$G$2)</f>
        <v>0</v>
      </c>
    </row>
  </sheetData>
  <sheetProtection algorithmName="SHA-512" hashValue="Zj/gykq87AV89XhsafTkwzWiKG20Y4uwxxmKWtxP9Ilpc8LznIjCKRlNkNJaBEvOmuIufMWbdRDe76HhDXV5fA==" saltValue="lYYJMnpq1978b9Co1ZWSZg==" spinCount="100000" sheet="1" objects="1" scenarios="1"/>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249977111117893"/>
  </sheetPr>
  <dimension ref="A1:DC101"/>
  <sheetViews>
    <sheetView zoomScaleNormal="100" workbookViewId="0">
      <selection sqref="A1:A2"/>
    </sheetView>
  </sheetViews>
  <sheetFormatPr baseColWidth="10" defaultColWidth="8.81640625" defaultRowHeight="14.5" x14ac:dyDescent="0.35"/>
  <cols>
    <col min="1" max="1" width="64.26953125" style="94" bestFit="1" customWidth="1"/>
    <col min="2" max="2" width="14.26953125" style="94" customWidth="1"/>
    <col min="3" max="3" width="17.26953125" style="94" customWidth="1"/>
    <col min="4" max="4" width="14.1796875" style="94" customWidth="1"/>
    <col min="5" max="5" width="14.81640625" style="94" customWidth="1"/>
    <col min="6" max="6" width="15" style="94" customWidth="1"/>
    <col min="7" max="7" width="13.453125" style="95" bestFit="1" customWidth="1"/>
    <col min="8" max="14" width="13.453125" style="94" bestFit="1" customWidth="1"/>
    <col min="15" max="107" width="13.453125" style="93" bestFit="1" customWidth="1"/>
    <col min="108" max="16384" width="8.81640625" style="93"/>
  </cols>
  <sheetData>
    <row r="1" spans="1:107" s="43" customFormat="1" ht="15" customHeight="1" x14ac:dyDescent="0.35">
      <c r="A1" s="338" t="s">
        <v>214</v>
      </c>
      <c r="B1" s="82"/>
      <c r="C1" s="340" t="s">
        <v>215</v>
      </c>
      <c r="D1" s="340"/>
      <c r="E1" s="83"/>
      <c r="F1" s="43" t="s">
        <v>97</v>
      </c>
    </row>
    <row r="2" spans="1:107" s="44" customFormat="1" x14ac:dyDescent="0.35">
      <c r="A2" s="339"/>
      <c r="B2" s="84"/>
      <c r="C2" s="341"/>
      <c r="D2" s="341"/>
      <c r="E2" s="85"/>
      <c r="F2" s="220">
        <v>0</v>
      </c>
      <c r="G2" s="44">
        <v>1</v>
      </c>
      <c r="H2" s="44">
        <v>2</v>
      </c>
      <c r="I2" s="44">
        <v>3</v>
      </c>
      <c r="J2" s="44">
        <v>4</v>
      </c>
      <c r="K2" s="44">
        <v>5</v>
      </c>
      <c r="L2" s="44">
        <v>6</v>
      </c>
      <c r="M2" s="44">
        <v>7</v>
      </c>
      <c r="N2" s="44">
        <v>8</v>
      </c>
      <c r="O2" s="44">
        <v>9</v>
      </c>
      <c r="P2" s="44">
        <v>10</v>
      </c>
      <c r="Q2" s="44">
        <v>11</v>
      </c>
      <c r="R2" s="44">
        <v>12</v>
      </c>
      <c r="S2" s="44">
        <v>13</v>
      </c>
      <c r="T2" s="44">
        <v>14</v>
      </c>
      <c r="U2" s="44">
        <v>15</v>
      </c>
      <c r="V2" s="44">
        <v>16</v>
      </c>
      <c r="W2" s="44">
        <v>17</v>
      </c>
      <c r="X2" s="44">
        <v>18</v>
      </c>
      <c r="Y2" s="44">
        <v>19</v>
      </c>
      <c r="Z2" s="44">
        <v>20</v>
      </c>
      <c r="AA2" s="44">
        <v>21</v>
      </c>
      <c r="AB2" s="44">
        <v>22</v>
      </c>
      <c r="AC2" s="44">
        <v>23</v>
      </c>
      <c r="AD2" s="44">
        <v>24</v>
      </c>
      <c r="AE2" s="44">
        <v>25</v>
      </c>
      <c r="AF2" s="44">
        <v>26</v>
      </c>
      <c r="AG2" s="44">
        <v>27</v>
      </c>
      <c r="AH2" s="44">
        <v>28</v>
      </c>
      <c r="AI2" s="44">
        <v>29</v>
      </c>
      <c r="AJ2" s="44">
        <v>30</v>
      </c>
      <c r="AK2" s="44">
        <v>31</v>
      </c>
      <c r="AL2" s="44">
        <v>32</v>
      </c>
      <c r="AM2" s="44">
        <v>33</v>
      </c>
      <c r="AN2" s="44">
        <v>34</v>
      </c>
      <c r="AO2" s="44">
        <v>35</v>
      </c>
      <c r="AP2" s="44">
        <v>36</v>
      </c>
      <c r="AQ2" s="44">
        <v>37</v>
      </c>
      <c r="AR2" s="44">
        <v>38</v>
      </c>
      <c r="AS2" s="44">
        <v>39</v>
      </c>
      <c r="AT2" s="44">
        <v>40</v>
      </c>
      <c r="AU2" s="44">
        <v>41</v>
      </c>
      <c r="AV2" s="44">
        <v>42</v>
      </c>
      <c r="AW2" s="44">
        <v>43</v>
      </c>
      <c r="AX2" s="44">
        <v>44</v>
      </c>
      <c r="AY2" s="44">
        <v>45</v>
      </c>
      <c r="AZ2" s="44">
        <v>46</v>
      </c>
      <c r="BA2" s="44">
        <v>47</v>
      </c>
      <c r="BB2" s="44">
        <v>48</v>
      </c>
      <c r="BC2" s="44">
        <v>49</v>
      </c>
      <c r="BD2" s="44">
        <v>50</v>
      </c>
      <c r="BE2" s="44">
        <v>51</v>
      </c>
      <c r="BF2" s="44">
        <v>52</v>
      </c>
      <c r="BG2" s="44">
        <v>53</v>
      </c>
      <c r="BH2" s="44">
        <v>54</v>
      </c>
      <c r="BI2" s="44">
        <v>55</v>
      </c>
      <c r="BJ2" s="44">
        <v>56</v>
      </c>
      <c r="BK2" s="44">
        <v>57</v>
      </c>
      <c r="BL2" s="44">
        <v>58</v>
      </c>
      <c r="BM2" s="44">
        <v>59</v>
      </c>
      <c r="BN2" s="44">
        <v>60</v>
      </c>
      <c r="BO2" s="44">
        <v>61</v>
      </c>
      <c r="BP2" s="44">
        <v>62</v>
      </c>
      <c r="BQ2" s="44">
        <v>63</v>
      </c>
      <c r="BR2" s="44">
        <v>64</v>
      </c>
      <c r="BS2" s="44">
        <v>65</v>
      </c>
      <c r="BT2" s="44">
        <v>66</v>
      </c>
      <c r="BU2" s="44">
        <v>67</v>
      </c>
      <c r="BV2" s="44">
        <v>68</v>
      </c>
      <c r="BW2" s="44">
        <v>69</v>
      </c>
      <c r="BX2" s="44">
        <v>70</v>
      </c>
      <c r="BY2" s="44">
        <v>71</v>
      </c>
      <c r="BZ2" s="44">
        <v>72</v>
      </c>
      <c r="CA2" s="44">
        <v>73</v>
      </c>
      <c r="CB2" s="44">
        <v>74</v>
      </c>
      <c r="CC2" s="44">
        <v>75</v>
      </c>
      <c r="CD2" s="44">
        <v>76</v>
      </c>
      <c r="CE2" s="44">
        <v>77</v>
      </c>
      <c r="CF2" s="44">
        <v>78</v>
      </c>
      <c r="CG2" s="44">
        <v>79</v>
      </c>
      <c r="CH2" s="44">
        <v>80</v>
      </c>
      <c r="CI2" s="44">
        <v>81</v>
      </c>
      <c r="CJ2" s="44">
        <v>82</v>
      </c>
      <c r="CK2" s="44">
        <v>83</v>
      </c>
      <c r="CL2" s="44">
        <v>84</v>
      </c>
      <c r="CM2" s="44">
        <v>85</v>
      </c>
      <c r="CN2" s="44">
        <v>86</v>
      </c>
      <c r="CO2" s="44">
        <v>87</v>
      </c>
      <c r="CP2" s="44">
        <v>88</v>
      </c>
      <c r="CQ2" s="44">
        <v>89</v>
      </c>
      <c r="CR2" s="44">
        <v>90</v>
      </c>
      <c r="CS2" s="44">
        <v>91</v>
      </c>
      <c r="CT2" s="44">
        <v>92</v>
      </c>
      <c r="CU2" s="44">
        <v>93</v>
      </c>
      <c r="CV2" s="44">
        <v>94</v>
      </c>
      <c r="CW2" s="44">
        <v>95</v>
      </c>
      <c r="CX2" s="44">
        <v>96</v>
      </c>
      <c r="CY2" s="44">
        <v>97</v>
      </c>
      <c r="CZ2" s="44">
        <v>98</v>
      </c>
      <c r="DA2" s="44">
        <v>99</v>
      </c>
      <c r="DB2" s="44">
        <v>100</v>
      </c>
    </row>
    <row r="3" spans="1:107" s="101" customFormat="1" ht="6.75" customHeight="1" x14ac:dyDescent="0.35">
      <c r="A3" s="99"/>
      <c r="B3" s="99"/>
      <c r="C3" s="100"/>
      <c r="D3" s="100"/>
      <c r="E3" s="100"/>
      <c r="F3" s="100"/>
    </row>
    <row r="4" spans="1:107" s="46" customFormat="1" x14ac:dyDescent="0.35">
      <c r="A4" s="45" t="s">
        <v>216</v>
      </c>
      <c r="B4" s="45" t="s">
        <v>217</v>
      </c>
      <c r="C4" s="86" t="s">
        <v>218</v>
      </c>
      <c r="D4" s="86" t="s">
        <v>414</v>
      </c>
      <c r="E4" s="86" t="s">
        <v>415</v>
      </c>
      <c r="F4" s="86" t="s">
        <v>415</v>
      </c>
    </row>
    <row r="5" spans="1:107" s="46" customFormat="1" x14ac:dyDescent="0.35">
      <c r="A5" s="47" t="s">
        <v>219</v>
      </c>
      <c r="B5" s="63">
        <v>1</v>
      </c>
      <c r="C5" s="58">
        <v>50</v>
      </c>
      <c r="D5" s="154">
        <f>Tablero!C15</f>
        <v>25</v>
      </c>
      <c r="E5" s="64">
        <f>B5*C5*D5</f>
        <v>1250</v>
      </c>
      <c r="F5" s="48">
        <f>E5</f>
        <v>1250</v>
      </c>
      <c r="G5" s="48">
        <f>F5</f>
        <v>1250</v>
      </c>
      <c r="H5" s="48">
        <f>G5</f>
        <v>1250</v>
      </c>
      <c r="I5" s="48">
        <f t="shared" ref="I5:BT6" si="0">H5</f>
        <v>1250</v>
      </c>
      <c r="J5" s="48">
        <f t="shared" si="0"/>
        <v>1250</v>
      </c>
      <c r="K5" s="48">
        <f t="shared" si="0"/>
        <v>1250</v>
      </c>
      <c r="L5" s="48">
        <f t="shared" si="0"/>
        <v>1250</v>
      </c>
      <c r="M5" s="48">
        <f t="shared" si="0"/>
        <v>1250</v>
      </c>
      <c r="N5" s="48">
        <f t="shared" si="0"/>
        <v>1250</v>
      </c>
      <c r="O5" s="48">
        <f t="shared" si="0"/>
        <v>1250</v>
      </c>
      <c r="P5" s="48">
        <f t="shared" si="0"/>
        <v>1250</v>
      </c>
      <c r="Q5" s="48">
        <f t="shared" si="0"/>
        <v>1250</v>
      </c>
      <c r="R5" s="48">
        <f t="shared" si="0"/>
        <v>1250</v>
      </c>
      <c r="S5" s="48">
        <f t="shared" si="0"/>
        <v>1250</v>
      </c>
      <c r="T5" s="48">
        <f t="shared" si="0"/>
        <v>1250</v>
      </c>
      <c r="U5" s="48">
        <f t="shared" si="0"/>
        <v>1250</v>
      </c>
      <c r="V5" s="48">
        <f t="shared" si="0"/>
        <v>1250</v>
      </c>
      <c r="W5" s="48">
        <f t="shared" si="0"/>
        <v>1250</v>
      </c>
      <c r="X5" s="48">
        <f t="shared" si="0"/>
        <v>1250</v>
      </c>
      <c r="Y5" s="48">
        <f t="shared" si="0"/>
        <v>1250</v>
      </c>
      <c r="Z5" s="48">
        <f t="shared" si="0"/>
        <v>1250</v>
      </c>
      <c r="AA5" s="48">
        <f t="shared" si="0"/>
        <v>1250</v>
      </c>
      <c r="AB5" s="48">
        <f t="shared" si="0"/>
        <v>1250</v>
      </c>
      <c r="AC5" s="48">
        <f t="shared" si="0"/>
        <v>1250</v>
      </c>
      <c r="AD5" s="48">
        <f t="shared" si="0"/>
        <v>1250</v>
      </c>
      <c r="AE5" s="48">
        <f t="shared" si="0"/>
        <v>1250</v>
      </c>
      <c r="AF5" s="48">
        <f t="shared" si="0"/>
        <v>1250</v>
      </c>
      <c r="AG5" s="48">
        <f t="shared" si="0"/>
        <v>1250</v>
      </c>
      <c r="AH5" s="48">
        <f t="shared" si="0"/>
        <v>1250</v>
      </c>
      <c r="AI5" s="48">
        <f t="shared" si="0"/>
        <v>1250</v>
      </c>
      <c r="AJ5" s="48">
        <f t="shared" si="0"/>
        <v>1250</v>
      </c>
      <c r="AK5" s="48">
        <f t="shared" si="0"/>
        <v>1250</v>
      </c>
      <c r="AL5" s="48">
        <f t="shared" si="0"/>
        <v>1250</v>
      </c>
      <c r="AM5" s="48">
        <f t="shared" si="0"/>
        <v>1250</v>
      </c>
      <c r="AN5" s="48">
        <f t="shared" si="0"/>
        <v>1250</v>
      </c>
      <c r="AO5" s="48">
        <f t="shared" si="0"/>
        <v>1250</v>
      </c>
      <c r="AP5" s="48">
        <f t="shared" si="0"/>
        <v>1250</v>
      </c>
      <c r="AQ5" s="48">
        <f t="shared" si="0"/>
        <v>1250</v>
      </c>
      <c r="AR5" s="48">
        <f t="shared" si="0"/>
        <v>1250</v>
      </c>
      <c r="AS5" s="48">
        <f t="shared" si="0"/>
        <v>1250</v>
      </c>
      <c r="AT5" s="48">
        <f t="shared" si="0"/>
        <v>1250</v>
      </c>
      <c r="AU5" s="48">
        <f t="shared" si="0"/>
        <v>1250</v>
      </c>
      <c r="AV5" s="48">
        <f t="shared" si="0"/>
        <v>1250</v>
      </c>
      <c r="AW5" s="48">
        <f t="shared" si="0"/>
        <v>1250</v>
      </c>
      <c r="AX5" s="48">
        <f t="shared" si="0"/>
        <v>1250</v>
      </c>
      <c r="AY5" s="48">
        <f t="shared" si="0"/>
        <v>1250</v>
      </c>
      <c r="AZ5" s="48">
        <f t="shared" si="0"/>
        <v>1250</v>
      </c>
      <c r="BA5" s="48">
        <f t="shared" si="0"/>
        <v>1250</v>
      </c>
      <c r="BB5" s="48">
        <f t="shared" si="0"/>
        <v>1250</v>
      </c>
      <c r="BC5" s="48">
        <f t="shared" si="0"/>
        <v>1250</v>
      </c>
      <c r="BD5" s="48">
        <f t="shared" si="0"/>
        <v>1250</v>
      </c>
      <c r="BE5" s="48">
        <f t="shared" si="0"/>
        <v>1250</v>
      </c>
      <c r="BF5" s="48">
        <f t="shared" si="0"/>
        <v>1250</v>
      </c>
      <c r="BG5" s="48">
        <f t="shared" si="0"/>
        <v>1250</v>
      </c>
      <c r="BH5" s="48">
        <f t="shared" si="0"/>
        <v>1250</v>
      </c>
      <c r="BI5" s="48">
        <f t="shared" si="0"/>
        <v>1250</v>
      </c>
      <c r="BJ5" s="48">
        <f t="shared" si="0"/>
        <v>1250</v>
      </c>
      <c r="BK5" s="48">
        <f t="shared" si="0"/>
        <v>1250</v>
      </c>
      <c r="BL5" s="48">
        <f t="shared" si="0"/>
        <v>1250</v>
      </c>
      <c r="BM5" s="48">
        <f t="shared" si="0"/>
        <v>1250</v>
      </c>
      <c r="BN5" s="48">
        <f t="shared" si="0"/>
        <v>1250</v>
      </c>
      <c r="BO5" s="48">
        <f t="shared" si="0"/>
        <v>1250</v>
      </c>
      <c r="BP5" s="48">
        <f t="shared" si="0"/>
        <v>1250</v>
      </c>
      <c r="BQ5" s="48">
        <f t="shared" si="0"/>
        <v>1250</v>
      </c>
      <c r="BR5" s="48">
        <f t="shared" si="0"/>
        <v>1250</v>
      </c>
      <c r="BS5" s="48">
        <f t="shared" si="0"/>
        <v>1250</v>
      </c>
      <c r="BT5" s="48">
        <f t="shared" si="0"/>
        <v>1250</v>
      </c>
      <c r="BU5" s="48">
        <f t="shared" ref="BU5:DB6" si="1">BT5</f>
        <v>1250</v>
      </c>
      <c r="BV5" s="48">
        <f t="shared" si="1"/>
        <v>1250</v>
      </c>
      <c r="BW5" s="48">
        <f t="shared" si="1"/>
        <v>1250</v>
      </c>
      <c r="BX5" s="48">
        <f t="shared" si="1"/>
        <v>1250</v>
      </c>
      <c r="BY5" s="48">
        <f t="shared" si="1"/>
        <v>1250</v>
      </c>
      <c r="BZ5" s="48">
        <f t="shared" si="1"/>
        <v>1250</v>
      </c>
      <c r="CA5" s="48">
        <f t="shared" si="1"/>
        <v>1250</v>
      </c>
      <c r="CB5" s="48">
        <f t="shared" si="1"/>
        <v>1250</v>
      </c>
      <c r="CC5" s="48">
        <f t="shared" si="1"/>
        <v>1250</v>
      </c>
      <c r="CD5" s="48">
        <f t="shared" si="1"/>
        <v>1250</v>
      </c>
      <c r="CE5" s="48">
        <f t="shared" si="1"/>
        <v>1250</v>
      </c>
      <c r="CF5" s="48">
        <f t="shared" si="1"/>
        <v>1250</v>
      </c>
      <c r="CG5" s="48">
        <f t="shared" si="1"/>
        <v>1250</v>
      </c>
      <c r="CH5" s="48">
        <f t="shared" si="1"/>
        <v>1250</v>
      </c>
      <c r="CI5" s="48">
        <f t="shared" si="1"/>
        <v>1250</v>
      </c>
      <c r="CJ5" s="48">
        <f t="shared" si="1"/>
        <v>1250</v>
      </c>
      <c r="CK5" s="48">
        <f t="shared" si="1"/>
        <v>1250</v>
      </c>
      <c r="CL5" s="48">
        <f t="shared" si="1"/>
        <v>1250</v>
      </c>
      <c r="CM5" s="48">
        <f t="shared" si="1"/>
        <v>1250</v>
      </c>
      <c r="CN5" s="48">
        <f t="shared" si="1"/>
        <v>1250</v>
      </c>
      <c r="CO5" s="48">
        <f t="shared" si="1"/>
        <v>1250</v>
      </c>
      <c r="CP5" s="48">
        <f t="shared" si="1"/>
        <v>1250</v>
      </c>
      <c r="CQ5" s="48">
        <f t="shared" si="1"/>
        <v>1250</v>
      </c>
      <c r="CR5" s="48">
        <f t="shared" si="1"/>
        <v>1250</v>
      </c>
      <c r="CS5" s="48">
        <f t="shared" si="1"/>
        <v>1250</v>
      </c>
      <c r="CT5" s="48">
        <f t="shared" si="1"/>
        <v>1250</v>
      </c>
      <c r="CU5" s="48">
        <f t="shared" si="1"/>
        <v>1250</v>
      </c>
      <c r="CV5" s="48">
        <f t="shared" si="1"/>
        <v>1250</v>
      </c>
      <c r="CW5" s="48">
        <f t="shared" si="1"/>
        <v>1250</v>
      </c>
      <c r="CX5" s="48">
        <f t="shared" si="1"/>
        <v>1250</v>
      </c>
      <c r="CY5" s="48">
        <f t="shared" si="1"/>
        <v>1250</v>
      </c>
      <c r="CZ5" s="48">
        <f t="shared" si="1"/>
        <v>1250</v>
      </c>
      <c r="DA5" s="48">
        <f t="shared" si="1"/>
        <v>1250</v>
      </c>
      <c r="DB5" s="48">
        <f t="shared" si="1"/>
        <v>1250</v>
      </c>
    </row>
    <row r="6" spans="1:107" s="51" customFormat="1" x14ac:dyDescent="0.35">
      <c r="A6" s="49" t="s">
        <v>220</v>
      </c>
      <c r="B6" s="155">
        <v>1</v>
      </c>
      <c r="C6" s="156">
        <v>10</v>
      </c>
      <c r="D6" s="157">
        <f>Tablero!C16</f>
        <v>50</v>
      </c>
      <c r="E6" s="158">
        <f>D6*C6*B6</f>
        <v>500</v>
      </c>
      <c r="F6" s="50">
        <f>E6</f>
        <v>500</v>
      </c>
      <c r="G6" s="50">
        <f t="shared" ref="G6:H6" si="2">F6</f>
        <v>500</v>
      </c>
      <c r="H6" s="50">
        <f t="shared" si="2"/>
        <v>500</v>
      </c>
      <c r="I6" s="50">
        <f t="shared" si="0"/>
        <v>500</v>
      </c>
      <c r="J6" s="50">
        <f t="shared" si="0"/>
        <v>500</v>
      </c>
      <c r="K6" s="50">
        <f t="shared" si="0"/>
        <v>500</v>
      </c>
      <c r="L6" s="50">
        <f t="shared" si="0"/>
        <v>500</v>
      </c>
      <c r="M6" s="50">
        <f t="shared" si="0"/>
        <v>500</v>
      </c>
      <c r="N6" s="50">
        <f t="shared" si="0"/>
        <v>500</v>
      </c>
      <c r="O6" s="50">
        <f t="shared" si="0"/>
        <v>500</v>
      </c>
      <c r="P6" s="50">
        <f t="shared" si="0"/>
        <v>500</v>
      </c>
      <c r="Q6" s="50">
        <f t="shared" si="0"/>
        <v>500</v>
      </c>
      <c r="R6" s="50">
        <f t="shared" si="0"/>
        <v>500</v>
      </c>
      <c r="S6" s="50">
        <f t="shared" si="0"/>
        <v>500</v>
      </c>
      <c r="T6" s="50">
        <f t="shared" si="0"/>
        <v>500</v>
      </c>
      <c r="U6" s="50">
        <f t="shared" si="0"/>
        <v>500</v>
      </c>
      <c r="V6" s="50">
        <f t="shared" si="0"/>
        <v>500</v>
      </c>
      <c r="W6" s="50">
        <f t="shared" si="0"/>
        <v>500</v>
      </c>
      <c r="X6" s="50">
        <f t="shared" si="0"/>
        <v>500</v>
      </c>
      <c r="Y6" s="50">
        <f t="shared" si="0"/>
        <v>500</v>
      </c>
      <c r="Z6" s="50">
        <f t="shared" si="0"/>
        <v>500</v>
      </c>
      <c r="AA6" s="50">
        <f t="shared" si="0"/>
        <v>500</v>
      </c>
      <c r="AB6" s="50">
        <f t="shared" si="0"/>
        <v>500</v>
      </c>
      <c r="AC6" s="50">
        <f t="shared" si="0"/>
        <v>500</v>
      </c>
      <c r="AD6" s="50">
        <f t="shared" si="0"/>
        <v>500</v>
      </c>
      <c r="AE6" s="50">
        <f t="shared" si="0"/>
        <v>500</v>
      </c>
      <c r="AF6" s="50">
        <f t="shared" si="0"/>
        <v>500</v>
      </c>
      <c r="AG6" s="50">
        <f t="shared" si="0"/>
        <v>500</v>
      </c>
      <c r="AH6" s="50">
        <f t="shared" si="0"/>
        <v>500</v>
      </c>
      <c r="AI6" s="50">
        <f t="shared" si="0"/>
        <v>500</v>
      </c>
      <c r="AJ6" s="50">
        <f t="shared" si="0"/>
        <v>500</v>
      </c>
      <c r="AK6" s="50">
        <f t="shared" si="0"/>
        <v>500</v>
      </c>
      <c r="AL6" s="50">
        <f t="shared" si="0"/>
        <v>500</v>
      </c>
      <c r="AM6" s="50">
        <f t="shared" si="0"/>
        <v>500</v>
      </c>
      <c r="AN6" s="50">
        <f t="shared" si="0"/>
        <v>500</v>
      </c>
      <c r="AO6" s="50">
        <f t="shared" si="0"/>
        <v>500</v>
      </c>
      <c r="AP6" s="50">
        <f t="shared" si="0"/>
        <v>500</v>
      </c>
      <c r="AQ6" s="50">
        <f t="shared" si="0"/>
        <v>500</v>
      </c>
      <c r="AR6" s="50">
        <f t="shared" si="0"/>
        <v>500</v>
      </c>
      <c r="AS6" s="50">
        <f t="shared" si="0"/>
        <v>500</v>
      </c>
      <c r="AT6" s="50">
        <f t="shared" si="0"/>
        <v>500</v>
      </c>
      <c r="AU6" s="50">
        <f t="shared" si="0"/>
        <v>500</v>
      </c>
      <c r="AV6" s="50">
        <f t="shared" si="0"/>
        <v>500</v>
      </c>
      <c r="AW6" s="50">
        <f t="shared" si="0"/>
        <v>500</v>
      </c>
      <c r="AX6" s="50">
        <f t="shared" si="0"/>
        <v>500</v>
      </c>
      <c r="AY6" s="50">
        <f t="shared" si="0"/>
        <v>500</v>
      </c>
      <c r="AZ6" s="50">
        <f t="shared" si="0"/>
        <v>500</v>
      </c>
      <c r="BA6" s="50">
        <f t="shared" si="0"/>
        <v>500</v>
      </c>
      <c r="BB6" s="50">
        <f t="shared" si="0"/>
        <v>500</v>
      </c>
      <c r="BC6" s="50">
        <f t="shared" si="0"/>
        <v>500</v>
      </c>
      <c r="BD6" s="50">
        <f t="shared" si="0"/>
        <v>500</v>
      </c>
      <c r="BE6" s="50">
        <f t="shared" si="0"/>
        <v>500</v>
      </c>
      <c r="BF6" s="50">
        <f t="shared" si="0"/>
        <v>500</v>
      </c>
      <c r="BG6" s="50">
        <f t="shared" si="0"/>
        <v>500</v>
      </c>
      <c r="BH6" s="50">
        <f t="shared" si="0"/>
        <v>500</v>
      </c>
      <c r="BI6" s="50">
        <f t="shared" si="0"/>
        <v>500</v>
      </c>
      <c r="BJ6" s="50">
        <f t="shared" si="0"/>
        <v>500</v>
      </c>
      <c r="BK6" s="50">
        <f t="shared" si="0"/>
        <v>500</v>
      </c>
      <c r="BL6" s="50">
        <f t="shared" si="0"/>
        <v>500</v>
      </c>
      <c r="BM6" s="50">
        <f t="shared" si="0"/>
        <v>500</v>
      </c>
      <c r="BN6" s="50">
        <f t="shared" si="0"/>
        <v>500</v>
      </c>
      <c r="BO6" s="50">
        <f t="shared" si="0"/>
        <v>500</v>
      </c>
      <c r="BP6" s="50">
        <f t="shared" si="0"/>
        <v>500</v>
      </c>
      <c r="BQ6" s="50">
        <f t="shared" si="0"/>
        <v>500</v>
      </c>
      <c r="BR6" s="50">
        <f t="shared" si="0"/>
        <v>500</v>
      </c>
      <c r="BS6" s="50">
        <f t="shared" si="0"/>
        <v>500</v>
      </c>
      <c r="BT6" s="50">
        <f t="shared" si="0"/>
        <v>500</v>
      </c>
      <c r="BU6" s="50">
        <f t="shared" si="1"/>
        <v>500</v>
      </c>
      <c r="BV6" s="50">
        <f t="shared" si="1"/>
        <v>500</v>
      </c>
      <c r="BW6" s="50">
        <f t="shared" si="1"/>
        <v>500</v>
      </c>
      <c r="BX6" s="50">
        <f t="shared" si="1"/>
        <v>500</v>
      </c>
      <c r="BY6" s="50">
        <f t="shared" si="1"/>
        <v>500</v>
      </c>
      <c r="BZ6" s="50">
        <f t="shared" si="1"/>
        <v>500</v>
      </c>
      <c r="CA6" s="50">
        <f t="shared" si="1"/>
        <v>500</v>
      </c>
      <c r="CB6" s="50">
        <f t="shared" si="1"/>
        <v>500</v>
      </c>
      <c r="CC6" s="50">
        <f t="shared" si="1"/>
        <v>500</v>
      </c>
      <c r="CD6" s="50">
        <f t="shared" si="1"/>
        <v>500</v>
      </c>
      <c r="CE6" s="50">
        <f t="shared" si="1"/>
        <v>500</v>
      </c>
      <c r="CF6" s="50">
        <f t="shared" si="1"/>
        <v>500</v>
      </c>
      <c r="CG6" s="50">
        <f t="shared" si="1"/>
        <v>500</v>
      </c>
      <c r="CH6" s="50">
        <f t="shared" si="1"/>
        <v>500</v>
      </c>
      <c r="CI6" s="50">
        <f t="shared" si="1"/>
        <v>500</v>
      </c>
      <c r="CJ6" s="50">
        <f t="shared" si="1"/>
        <v>500</v>
      </c>
      <c r="CK6" s="50">
        <f t="shared" si="1"/>
        <v>500</v>
      </c>
      <c r="CL6" s="50">
        <f t="shared" si="1"/>
        <v>500</v>
      </c>
      <c r="CM6" s="50">
        <f t="shared" si="1"/>
        <v>500</v>
      </c>
      <c r="CN6" s="50">
        <f t="shared" si="1"/>
        <v>500</v>
      </c>
      <c r="CO6" s="50">
        <f t="shared" si="1"/>
        <v>500</v>
      </c>
      <c r="CP6" s="50">
        <f t="shared" si="1"/>
        <v>500</v>
      </c>
      <c r="CQ6" s="50">
        <f t="shared" si="1"/>
        <v>500</v>
      </c>
      <c r="CR6" s="50">
        <f t="shared" si="1"/>
        <v>500</v>
      </c>
      <c r="CS6" s="50">
        <f t="shared" si="1"/>
        <v>500</v>
      </c>
      <c r="CT6" s="50">
        <f t="shared" si="1"/>
        <v>500</v>
      </c>
      <c r="CU6" s="50">
        <f t="shared" si="1"/>
        <v>500</v>
      </c>
      <c r="CV6" s="50">
        <f t="shared" si="1"/>
        <v>500</v>
      </c>
      <c r="CW6" s="50">
        <f t="shared" si="1"/>
        <v>500</v>
      </c>
      <c r="CX6" s="50">
        <f t="shared" si="1"/>
        <v>500</v>
      </c>
      <c r="CY6" s="50">
        <f t="shared" si="1"/>
        <v>500</v>
      </c>
      <c r="CZ6" s="50">
        <f t="shared" si="1"/>
        <v>500</v>
      </c>
      <c r="DA6" s="50">
        <f t="shared" si="1"/>
        <v>500</v>
      </c>
      <c r="DB6" s="50">
        <f t="shared" si="1"/>
        <v>500</v>
      </c>
    </row>
    <row r="7" spans="1:107" s="54" customFormat="1" x14ac:dyDescent="0.35">
      <c r="A7" s="52" t="s">
        <v>221</v>
      </c>
      <c r="B7" s="52"/>
      <c r="F7" s="53">
        <f>SUM(F5:F6)</f>
        <v>1750</v>
      </c>
      <c r="G7" s="53">
        <f>SUM(G5:G6)</f>
        <v>1750</v>
      </c>
      <c r="H7" s="53">
        <f t="shared" ref="H7:BR7" si="3">SUM(H5:H6)</f>
        <v>1750</v>
      </c>
      <c r="I7" s="53">
        <f t="shared" si="3"/>
        <v>1750</v>
      </c>
      <c r="J7" s="53">
        <f t="shared" si="3"/>
        <v>1750</v>
      </c>
      <c r="K7" s="53">
        <f t="shared" si="3"/>
        <v>1750</v>
      </c>
      <c r="L7" s="53">
        <f t="shared" si="3"/>
        <v>1750</v>
      </c>
      <c r="M7" s="53">
        <f t="shared" si="3"/>
        <v>1750</v>
      </c>
      <c r="N7" s="53">
        <f t="shared" si="3"/>
        <v>1750</v>
      </c>
      <c r="O7" s="53">
        <f t="shared" si="3"/>
        <v>1750</v>
      </c>
      <c r="P7" s="53">
        <f t="shared" si="3"/>
        <v>1750</v>
      </c>
      <c r="Q7" s="53">
        <f t="shared" si="3"/>
        <v>1750</v>
      </c>
      <c r="R7" s="53">
        <f t="shared" si="3"/>
        <v>1750</v>
      </c>
      <c r="S7" s="53">
        <f t="shared" si="3"/>
        <v>1750</v>
      </c>
      <c r="T7" s="53">
        <f t="shared" si="3"/>
        <v>1750</v>
      </c>
      <c r="U7" s="53">
        <f t="shared" si="3"/>
        <v>1750</v>
      </c>
      <c r="V7" s="53">
        <f t="shared" si="3"/>
        <v>1750</v>
      </c>
      <c r="W7" s="53">
        <f t="shared" si="3"/>
        <v>1750</v>
      </c>
      <c r="X7" s="53">
        <f t="shared" si="3"/>
        <v>1750</v>
      </c>
      <c r="Y7" s="53">
        <f t="shared" si="3"/>
        <v>1750</v>
      </c>
      <c r="Z7" s="53">
        <f t="shared" si="3"/>
        <v>1750</v>
      </c>
      <c r="AA7" s="53">
        <f t="shared" si="3"/>
        <v>1750</v>
      </c>
      <c r="AB7" s="53">
        <f t="shared" si="3"/>
        <v>1750</v>
      </c>
      <c r="AC7" s="53">
        <f t="shared" si="3"/>
        <v>1750</v>
      </c>
      <c r="AD7" s="53">
        <f t="shared" si="3"/>
        <v>1750</v>
      </c>
      <c r="AE7" s="53">
        <f t="shared" si="3"/>
        <v>1750</v>
      </c>
      <c r="AF7" s="53">
        <f t="shared" si="3"/>
        <v>1750</v>
      </c>
      <c r="AG7" s="53">
        <f t="shared" si="3"/>
        <v>1750</v>
      </c>
      <c r="AH7" s="53">
        <f t="shared" si="3"/>
        <v>1750</v>
      </c>
      <c r="AI7" s="53">
        <f t="shared" si="3"/>
        <v>1750</v>
      </c>
      <c r="AJ7" s="53">
        <f t="shared" si="3"/>
        <v>1750</v>
      </c>
      <c r="AK7" s="53">
        <f t="shared" si="3"/>
        <v>1750</v>
      </c>
      <c r="AL7" s="53">
        <f t="shared" si="3"/>
        <v>1750</v>
      </c>
      <c r="AM7" s="53">
        <f t="shared" si="3"/>
        <v>1750</v>
      </c>
      <c r="AN7" s="53">
        <f t="shared" si="3"/>
        <v>1750</v>
      </c>
      <c r="AO7" s="53">
        <f t="shared" si="3"/>
        <v>1750</v>
      </c>
      <c r="AP7" s="53">
        <f t="shared" si="3"/>
        <v>1750</v>
      </c>
      <c r="AQ7" s="53">
        <f t="shared" si="3"/>
        <v>1750</v>
      </c>
      <c r="AR7" s="53">
        <f t="shared" si="3"/>
        <v>1750</v>
      </c>
      <c r="AS7" s="53">
        <f t="shared" si="3"/>
        <v>1750</v>
      </c>
      <c r="AT7" s="53">
        <f t="shared" si="3"/>
        <v>1750</v>
      </c>
      <c r="AU7" s="53">
        <f t="shared" si="3"/>
        <v>1750</v>
      </c>
      <c r="AV7" s="53">
        <f t="shared" si="3"/>
        <v>1750</v>
      </c>
      <c r="AW7" s="53">
        <f t="shared" si="3"/>
        <v>1750</v>
      </c>
      <c r="AX7" s="53">
        <f t="shared" si="3"/>
        <v>1750</v>
      </c>
      <c r="AY7" s="53">
        <f t="shared" si="3"/>
        <v>1750</v>
      </c>
      <c r="AZ7" s="53">
        <f t="shared" si="3"/>
        <v>1750</v>
      </c>
      <c r="BA7" s="53">
        <f t="shared" si="3"/>
        <v>1750</v>
      </c>
      <c r="BB7" s="53">
        <f t="shared" si="3"/>
        <v>1750</v>
      </c>
      <c r="BC7" s="53">
        <f t="shared" si="3"/>
        <v>1750</v>
      </c>
      <c r="BD7" s="53">
        <f t="shared" si="3"/>
        <v>1750</v>
      </c>
      <c r="BE7" s="53">
        <f t="shared" si="3"/>
        <v>1750</v>
      </c>
      <c r="BF7" s="53">
        <f t="shared" si="3"/>
        <v>1750</v>
      </c>
      <c r="BG7" s="53">
        <f t="shared" si="3"/>
        <v>1750</v>
      </c>
      <c r="BH7" s="53">
        <f t="shared" si="3"/>
        <v>1750</v>
      </c>
      <c r="BI7" s="53">
        <f t="shared" si="3"/>
        <v>1750</v>
      </c>
      <c r="BJ7" s="53">
        <f t="shared" si="3"/>
        <v>1750</v>
      </c>
      <c r="BK7" s="53">
        <f t="shared" si="3"/>
        <v>1750</v>
      </c>
      <c r="BL7" s="53">
        <f t="shared" si="3"/>
        <v>1750</v>
      </c>
      <c r="BM7" s="53">
        <f t="shared" si="3"/>
        <v>1750</v>
      </c>
      <c r="BN7" s="53">
        <f t="shared" si="3"/>
        <v>1750</v>
      </c>
      <c r="BO7" s="53">
        <f t="shared" si="3"/>
        <v>1750</v>
      </c>
      <c r="BP7" s="53">
        <f t="shared" si="3"/>
        <v>1750</v>
      </c>
      <c r="BQ7" s="53">
        <f t="shared" si="3"/>
        <v>1750</v>
      </c>
      <c r="BR7" s="53">
        <f t="shared" si="3"/>
        <v>1750</v>
      </c>
      <c r="BS7" s="53">
        <f t="shared" ref="BS7:DB7" si="4">SUM(BS5:BS6)</f>
        <v>1750</v>
      </c>
      <c r="BT7" s="53">
        <f t="shared" si="4"/>
        <v>1750</v>
      </c>
      <c r="BU7" s="53">
        <f t="shared" si="4"/>
        <v>1750</v>
      </c>
      <c r="BV7" s="53">
        <f t="shared" si="4"/>
        <v>1750</v>
      </c>
      <c r="BW7" s="53">
        <f t="shared" si="4"/>
        <v>1750</v>
      </c>
      <c r="BX7" s="53">
        <f t="shared" si="4"/>
        <v>1750</v>
      </c>
      <c r="BY7" s="53">
        <f t="shared" si="4"/>
        <v>1750</v>
      </c>
      <c r="BZ7" s="53">
        <f t="shared" si="4"/>
        <v>1750</v>
      </c>
      <c r="CA7" s="53">
        <f t="shared" si="4"/>
        <v>1750</v>
      </c>
      <c r="CB7" s="53">
        <f t="shared" si="4"/>
        <v>1750</v>
      </c>
      <c r="CC7" s="53">
        <f t="shared" si="4"/>
        <v>1750</v>
      </c>
      <c r="CD7" s="53">
        <f t="shared" si="4"/>
        <v>1750</v>
      </c>
      <c r="CE7" s="53">
        <f t="shared" si="4"/>
        <v>1750</v>
      </c>
      <c r="CF7" s="53">
        <f t="shared" si="4"/>
        <v>1750</v>
      </c>
      <c r="CG7" s="53">
        <f t="shared" si="4"/>
        <v>1750</v>
      </c>
      <c r="CH7" s="53">
        <f t="shared" si="4"/>
        <v>1750</v>
      </c>
      <c r="CI7" s="53">
        <f t="shared" si="4"/>
        <v>1750</v>
      </c>
      <c r="CJ7" s="53">
        <f t="shared" si="4"/>
        <v>1750</v>
      </c>
      <c r="CK7" s="53">
        <f t="shared" si="4"/>
        <v>1750</v>
      </c>
      <c r="CL7" s="53">
        <f t="shared" si="4"/>
        <v>1750</v>
      </c>
      <c r="CM7" s="53">
        <f t="shared" si="4"/>
        <v>1750</v>
      </c>
      <c r="CN7" s="53">
        <f t="shared" si="4"/>
        <v>1750</v>
      </c>
      <c r="CO7" s="53">
        <f t="shared" si="4"/>
        <v>1750</v>
      </c>
      <c r="CP7" s="53">
        <f t="shared" si="4"/>
        <v>1750</v>
      </c>
      <c r="CQ7" s="53">
        <f t="shared" si="4"/>
        <v>1750</v>
      </c>
      <c r="CR7" s="53">
        <f t="shared" si="4"/>
        <v>1750</v>
      </c>
      <c r="CS7" s="53">
        <f t="shared" si="4"/>
        <v>1750</v>
      </c>
      <c r="CT7" s="53">
        <f t="shared" si="4"/>
        <v>1750</v>
      </c>
      <c r="CU7" s="53">
        <f t="shared" si="4"/>
        <v>1750</v>
      </c>
      <c r="CV7" s="53">
        <f t="shared" si="4"/>
        <v>1750</v>
      </c>
      <c r="CW7" s="53">
        <f t="shared" si="4"/>
        <v>1750</v>
      </c>
      <c r="CX7" s="53">
        <f t="shared" si="4"/>
        <v>1750</v>
      </c>
      <c r="CY7" s="53">
        <f t="shared" si="4"/>
        <v>1750</v>
      </c>
      <c r="CZ7" s="53">
        <f t="shared" si="4"/>
        <v>1750</v>
      </c>
      <c r="DA7" s="53">
        <f t="shared" si="4"/>
        <v>1750</v>
      </c>
      <c r="DB7" s="53">
        <f t="shared" si="4"/>
        <v>1750</v>
      </c>
    </row>
    <row r="8" spans="1:107" s="103" customFormat="1" ht="6.75" customHeight="1" x14ac:dyDescent="0.35">
      <c r="A8" s="102"/>
      <c r="B8" s="102"/>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row>
    <row r="9" spans="1:107" s="47" customFormat="1" ht="43.5" x14ac:dyDescent="0.35">
      <c r="A9" s="87" t="s">
        <v>222</v>
      </c>
      <c r="C9" s="159" t="s">
        <v>60</v>
      </c>
      <c r="D9" s="159" t="s">
        <v>416</v>
      </c>
      <c r="E9" s="86" t="s">
        <v>417</v>
      </c>
      <c r="F9" s="86" t="s">
        <v>415</v>
      </c>
    </row>
    <row r="10" spans="1:107" s="46" customFormat="1" x14ac:dyDescent="0.35">
      <c r="A10" s="47" t="s">
        <v>223</v>
      </c>
      <c r="B10" s="225"/>
      <c r="C10" s="259">
        <f>Supuestos!C37</f>
        <v>119.46829629750192</v>
      </c>
      <c r="D10" s="261">
        <f>Supuestos!C38</f>
        <v>260</v>
      </c>
      <c r="E10" s="64">
        <f>D10*C10</f>
        <v>31061.7570373505</v>
      </c>
      <c r="F10" s="48">
        <f>E10</f>
        <v>31061.7570373505</v>
      </c>
      <c r="G10" s="48">
        <v>0</v>
      </c>
      <c r="H10" s="48">
        <f t="shared" ref="H10:BS10" si="5">G10</f>
        <v>0</v>
      </c>
      <c r="I10" s="48">
        <f t="shared" si="5"/>
        <v>0</v>
      </c>
      <c r="J10" s="48">
        <f t="shared" si="5"/>
        <v>0</v>
      </c>
      <c r="K10" s="48">
        <f t="shared" si="5"/>
        <v>0</v>
      </c>
      <c r="L10" s="48">
        <f t="shared" si="5"/>
        <v>0</v>
      </c>
      <c r="M10" s="48">
        <f t="shared" si="5"/>
        <v>0</v>
      </c>
      <c r="N10" s="48">
        <f t="shared" si="5"/>
        <v>0</v>
      </c>
      <c r="O10" s="48">
        <f t="shared" si="5"/>
        <v>0</v>
      </c>
      <c r="P10" s="48">
        <f t="shared" si="5"/>
        <v>0</v>
      </c>
      <c r="Q10" s="48">
        <f t="shared" si="5"/>
        <v>0</v>
      </c>
      <c r="R10" s="48">
        <f t="shared" si="5"/>
        <v>0</v>
      </c>
      <c r="S10" s="48">
        <f t="shared" si="5"/>
        <v>0</v>
      </c>
      <c r="T10" s="48">
        <f t="shared" si="5"/>
        <v>0</v>
      </c>
      <c r="U10" s="48">
        <f t="shared" si="5"/>
        <v>0</v>
      </c>
      <c r="V10" s="48">
        <f t="shared" si="5"/>
        <v>0</v>
      </c>
      <c r="W10" s="48">
        <f t="shared" si="5"/>
        <v>0</v>
      </c>
      <c r="X10" s="48">
        <f t="shared" si="5"/>
        <v>0</v>
      </c>
      <c r="Y10" s="48">
        <f t="shared" si="5"/>
        <v>0</v>
      </c>
      <c r="Z10" s="48">
        <f t="shared" si="5"/>
        <v>0</v>
      </c>
      <c r="AA10" s="48">
        <f t="shared" si="5"/>
        <v>0</v>
      </c>
      <c r="AB10" s="48">
        <f t="shared" si="5"/>
        <v>0</v>
      </c>
      <c r="AC10" s="48">
        <f t="shared" si="5"/>
        <v>0</v>
      </c>
      <c r="AD10" s="48">
        <f t="shared" si="5"/>
        <v>0</v>
      </c>
      <c r="AE10" s="48">
        <f t="shared" si="5"/>
        <v>0</v>
      </c>
      <c r="AF10" s="48">
        <f t="shared" si="5"/>
        <v>0</v>
      </c>
      <c r="AG10" s="48">
        <f t="shared" si="5"/>
        <v>0</v>
      </c>
      <c r="AH10" s="48">
        <f t="shared" si="5"/>
        <v>0</v>
      </c>
      <c r="AI10" s="48">
        <f t="shared" si="5"/>
        <v>0</v>
      </c>
      <c r="AJ10" s="48">
        <f t="shared" si="5"/>
        <v>0</v>
      </c>
      <c r="AK10" s="48">
        <f t="shared" si="5"/>
        <v>0</v>
      </c>
      <c r="AL10" s="48">
        <f t="shared" si="5"/>
        <v>0</v>
      </c>
      <c r="AM10" s="48">
        <f t="shared" si="5"/>
        <v>0</v>
      </c>
      <c r="AN10" s="48">
        <f t="shared" si="5"/>
        <v>0</v>
      </c>
      <c r="AO10" s="48">
        <f t="shared" si="5"/>
        <v>0</v>
      </c>
      <c r="AP10" s="48">
        <f t="shared" si="5"/>
        <v>0</v>
      </c>
      <c r="AQ10" s="48">
        <f t="shared" si="5"/>
        <v>0</v>
      </c>
      <c r="AR10" s="48">
        <f t="shared" si="5"/>
        <v>0</v>
      </c>
      <c r="AS10" s="48">
        <f t="shared" si="5"/>
        <v>0</v>
      </c>
      <c r="AT10" s="48">
        <f t="shared" si="5"/>
        <v>0</v>
      </c>
      <c r="AU10" s="48">
        <f t="shared" si="5"/>
        <v>0</v>
      </c>
      <c r="AV10" s="48">
        <f t="shared" si="5"/>
        <v>0</v>
      </c>
      <c r="AW10" s="48">
        <f t="shared" si="5"/>
        <v>0</v>
      </c>
      <c r="AX10" s="48">
        <f t="shared" si="5"/>
        <v>0</v>
      </c>
      <c r="AY10" s="48">
        <f t="shared" si="5"/>
        <v>0</v>
      </c>
      <c r="AZ10" s="48">
        <f t="shared" si="5"/>
        <v>0</v>
      </c>
      <c r="BA10" s="48">
        <f t="shared" si="5"/>
        <v>0</v>
      </c>
      <c r="BB10" s="48">
        <f t="shared" si="5"/>
        <v>0</v>
      </c>
      <c r="BC10" s="48">
        <f t="shared" si="5"/>
        <v>0</v>
      </c>
      <c r="BD10" s="48">
        <f t="shared" si="5"/>
        <v>0</v>
      </c>
      <c r="BE10" s="48">
        <f t="shared" si="5"/>
        <v>0</v>
      </c>
      <c r="BF10" s="48">
        <f t="shared" si="5"/>
        <v>0</v>
      </c>
      <c r="BG10" s="48">
        <f t="shared" si="5"/>
        <v>0</v>
      </c>
      <c r="BH10" s="48">
        <f t="shared" si="5"/>
        <v>0</v>
      </c>
      <c r="BI10" s="48">
        <f t="shared" si="5"/>
        <v>0</v>
      </c>
      <c r="BJ10" s="48">
        <f t="shared" si="5"/>
        <v>0</v>
      </c>
      <c r="BK10" s="48">
        <f t="shared" si="5"/>
        <v>0</v>
      </c>
      <c r="BL10" s="48">
        <f t="shared" si="5"/>
        <v>0</v>
      </c>
      <c r="BM10" s="48">
        <f t="shared" si="5"/>
        <v>0</v>
      </c>
      <c r="BN10" s="48">
        <f t="shared" si="5"/>
        <v>0</v>
      </c>
      <c r="BO10" s="48">
        <f t="shared" si="5"/>
        <v>0</v>
      </c>
      <c r="BP10" s="48">
        <f t="shared" si="5"/>
        <v>0</v>
      </c>
      <c r="BQ10" s="48">
        <f t="shared" si="5"/>
        <v>0</v>
      </c>
      <c r="BR10" s="48">
        <f t="shared" si="5"/>
        <v>0</v>
      </c>
      <c r="BS10" s="48">
        <f t="shared" si="5"/>
        <v>0</v>
      </c>
      <c r="BT10" s="48">
        <f t="shared" ref="BT10:DB10" si="6">BS10</f>
        <v>0</v>
      </c>
      <c r="BU10" s="48">
        <f t="shared" si="6"/>
        <v>0</v>
      </c>
      <c r="BV10" s="48">
        <f t="shared" si="6"/>
        <v>0</v>
      </c>
      <c r="BW10" s="48">
        <f t="shared" si="6"/>
        <v>0</v>
      </c>
      <c r="BX10" s="48">
        <f t="shared" si="6"/>
        <v>0</v>
      </c>
      <c r="BY10" s="48">
        <f t="shared" si="6"/>
        <v>0</v>
      </c>
      <c r="BZ10" s="48">
        <f t="shared" si="6"/>
        <v>0</v>
      </c>
      <c r="CA10" s="48">
        <f t="shared" si="6"/>
        <v>0</v>
      </c>
      <c r="CB10" s="48">
        <f t="shared" si="6"/>
        <v>0</v>
      </c>
      <c r="CC10" s="48">
        <f t="shared" si="6"/>
        <v>0</v>
      </c>
      <c r="CD10" s="48">
        <f t="shared" si="6"/>
        <v>0</v>
      </c>
      <c r="CE10" s="48">
        <f t="shared" si="6"/>
        <v>0</v>
      </c>
      <c r="CF10" s="48">
        <f t="shared" si="6"/>
        <v>0</v>
      </c>
      <c r="CG10" s="48">
        <f t="shared" si="6"/>
        <v>0</v>
      </c>
      <c r="CH10" s="48">
        <f t="shared" si="6"/>
        <v>0</v>
      </c>
      <c r="CI10" s="48">
        <f t="shared" si="6"/>
        <v>0</v>
      </c>
      <c r="CJ10" s="48">
        <f t="shared" si="6"/>
        <v>0</v>
      </c>
      <c r="CK10" s="48">
        <f t="shared" si="6"/>
        <v>0</v>
      </c>
      <c r="CL10" s="48">
        <f t="shared" si="6"/>
        <v>0</v>
      </c>
      <c r="CM10" s="48">
        <f t="shared" si="6"/>
        <v>0</v>
      </c>
      <c r="CN10" s="48">
        <f t="shared" si="6"/>
        <v>0</v>
      </c>
      <c r="CO10" s="48">
        <f t="shared" si="6"/>
        <v>0</v>
      </c>
      <c r="CP10" s="48">
        <f t="shared" si="6"/>
        <v>0</v>
      </c>
      <c r="CQ10" s="48">
        <f t="shared" si="6"/>
        <v>0</v>
      </c>
      <c r="CR10" s="48">
        <f t="shared" si="6"/>
        <v>0</v>
      </c>
      <c r="CS10" s="48">
        <f t="shared" si="6"/>
        <v>0</v>
      </c>
      <c r="CT10" s="48">
        <f t="shared" si="6"/>
        <v>0</v>
      </c>
      <c r="CU10" s="48">
        <f t="shared" si="6"/>
        <v>0</v>
      </c>
      <c r="CV10" s="48">
        <f t="shared" si="6"/>
        <v>0</v>
      </c>
      <c r="CW10" s="48">
        <f t="shared" si="6"/>
        <v>0</v>
      </c>
      <c r="CX10" s="48">
        <f t="shared" si="6"/>
        <v>0</v>
      </c>
      <c r="CY10" s="48">
        <f t="shared" si="6"/>
        <v>0</v>
      </c>
      <c r="CZ10" s="48">
        <f t="shared" si="6"/>
        <v>0</v>
      </c>
      <c r="DA10" s="48">
        <f t="shared" si="6"/>
        <v>0</v>
      </c>
      <c r="DB10" s="48">
        <f t="shared" si="6"/>
        <v>0</v>
      </c>
    </row>
    <row r="11" spans="1:107" s="46" customFormat="1" x14ac:dyDescent="0.35">
      <c r="A11" s="47" t="s">
        <v>224</v>
      </c>
      <c r="B11" s="225"/>
      <c r="C11" s="260">
        <f>C10/10</f>
        <v>11.946829629750193</v>
      </c>
      <c r="D11" s="261">
        <f>Tablero!$C$15</f>
        <v>25</v>
      </c>
      <c r="E11" s="64">
        <f>D11*C11</f>
        <v>298.67074074375483</v>
      </c>
      <c r="F11" s="48">
        <v>0</v>
      </c>
      <c r="G11" s="48">
        <f>E11</f>
        <v>298.67074074375483</v>
      </c>
      <c r="H11" s="48">
        <f t="shared" ref="H11:BS11" si="7">G11</f>
        <v>298.67074074375483</v>
      </c>
      <c r="I11" s="48">
        <f t="shared" si="7"/>
        <v>298.67074074375483</v>
      </c>
      <c r="J11" s="48">
        <f t="shared" si="7"/>
        <v>298.67074074375483</v>
      </c>
      <c r="K11" s="48">
        <f t="shared" si="7"/>
        <v>298.67074074375483</v>
      </c>
      <c r="L11" s="48">
        <f t="shared" si="7"/>
        <v>298.67074074375483</v>
      </c>
      <c r="M11" s="48">
        <f t="shared" si="7"/>
        <v>298.67074074375483</v>
      </c>
      <c r="N11" s="48">
        <f t="shared" si="7"/>
        <v>298.67074074375483</v>
      </c>
      <c r="O11" s="48">
        <f t="shared" si="7"/>
        <v>298.67074074375483</v>
      </c>
      <c r="P11" s="48">
        <f t="shared" si="7"/>
        <v>298.67074074375483</v>
      </c>
      <c r="Q11" s="48">
        <f t="shared" si="7"/>
        <v>298.67074074375483</v>
      </c>
      <c r="R11" s="48">
        <f t="shared" si="7"/>
        <v>298.67074074375483</v>
      </c>
      <c r="S11" s="48">
        <f t="shared" si="7"/>
        <v>298.67074074375483</v>
      </c>
      <c r="T11" s="48">
        <f t="shared" si="7"/>
        <v>298.67074074375483</v>
      </c>
      <c r="U11" s="48">
        <f t="shared" si="7"/>
        <v>298.67074074375483</v>
      </c>
      <c r="V11" s="48">
        <f t="shared" si="7"/>
        <v>298.67074074375483</v>
      </c>
      <c r="W11" s="48">
        <f t="shared" si="7"/>
        <v>298.67074074375483</v>
      </c>
      <c r="X11" s="48">
        <f t="shared" si="7"/>
        <v>298.67074074375483</v>
      </c>
      <c r="Y11" s="48">
        <f t="shared" si="7"/>
        <v>298.67074074375483</v>
      </c>
      <c r="Z11" s="48">
        <f t="shared" si="7"/>
        <v>298.67074074375483</v>
      </c>
      <c r="AA11" s="48">
        <f t="shared" si="7"/>
        <v>298.67074074375483</v>
      </c>
      <c r="AB11" s="48">
        <f t="shared" si="7"/>
        <v>298.67074074375483</v>
      </c>
      <c r="AC11" s="48">
        <f t="shared" si="7"/>
        <v>298.67074074375483</v>
      </c>
      <c r="AD11" s="48">
        <f t="shared" si="7"/>
        <v>298.67074074375483</v>
      </c>
      <c r="AE11" s="48">
        <f t="shared" si="7"/>
        <v>298.67074074375483</v>
      </c>
      <c r="AF11" s="48">
        <f t="shared" si="7"/>
        <v>298.67074074375483</v>
      </c>
      <c r="AG11" s="48">
        <f t="shared" si="7"/>
        <v>298.67074074375483</v>
      </c>
      <c r="AH11" s="48">
        <f t="shared" si="7"/>
        <v>298.67074074375483</v>
      </c>
      <c r="AI11" s="48">
        <f t="shared" si="7"/>
        <v>298.67074074375483</v>
      </c>
      <c r="AJ11" s="48">
        <f t="shared" si="7"/>
        <v>298.67074074375483</v>
      </c>
      <c r="AK11" s="48">
        <f t="shared" si="7"/>
        <v>298.67074074375483</v>
      </c>
      <c r="AL11" s="48">
        <f t="shared" si="7"/>
        <v>298.67074074375483</v>
      </c>
      <c r="AM11" s="48">
        <f t="shared" si="7"/>
        <v>298.67074074375483</v>
      </c>
      <c r="AN11" s="48">
        <f t="shared" si="7"/>
        <v>298.67074074375483</v>
      </c>
      <c r="AO11" s="48">
        <f t="shared" si="7"/>
        <v>298.67074074375483</v>
      </c>
      <c r="AP11" s="48">
        <f t="shared" si="7"/>
        <v>298.67074074375483</v>
      </c>
      <c r="AQ11" s="48">
        <f t="shared" si="7"/>
        <v>298.67074074375483</v>
      </c>
      <c r="AR11" s="48">
        <f t="shared" si="7"/>
        <v>298.67074074375483</v>
      </c>
      <c r="AS11" s="48">
        <f t="shared" si="7"/>
        <v>298.67074074375483</v>
      </c>
      <c r="AT11" s="48">
        <f t="shared" si="7"/>
        <v>298.67074074375483</v>
      </c>
      <c r="AU11" s="48">
        <f t="shared" si="7"/>
        <v>298.67074074375483</v>
      </c>
      <c r="AV11" s="48">
        <f t="shared" si="7"/>
        <v>298.67074074375483</v>
      </c>
      <c r="AW11" s="48">
        <f t="shared" si="7"/>
        <v>298.67074074375483</v>
      </c>
      <c r="AX11" s="48">
        <f t="shared" si="7"/>
        <v>298.67074074375483</v>
      </c>
      <c r="AY11" s="48">
        <f t="shared" si="7"/>
        <v>298.67074074375483</v>
      </c>
      <c r="AZ11" s="48">
        <f t="shared" si="7"/>
        <v>298.67074074375483</v>
      </c>
      <c r="BA11" s="48">
        <f t="shared" si="7"/>
        <v>298.67074074375483</v>
      </c>
      <c r="BB11" s="48">
        <f t="shared" si="7"/>
        <v>298.67074074375483</v>
      </c>
      <c r="BC11" s="48">
        <f t="shared" si="7"/>
        <v>298.67074074375483</v>
      </c>
      <c r="BD11" s="48">
        <f t="shared" si="7"/>
        <v>298.67074074375483</v>
      </c>
      <c r="BE11" s="48">
        <f t="shared" si="7"/>
        <v>298.67074074375483</v>
      </c>
      <c r="BF11" s="48">
        <f t="shared" si="7"/>
        <v>298.67074074375483</v>
      </c>
      <c r="BG11" s="48">
        <f t="shared" si="7"/>
        <v>298.67074074375483</v>
      </c>
      <c r="BH11" s="48">
        <f t="shared" si="7"/>
        <v>298.67074074375483</v>
      </c>
      <c r="BI11" s="48">
        <f t="shared" si="7"/>
        <v>298.67074074375483</v>
      </c>
      <c r="BJ11" s="48">
        <f t="shared" si="7"/>
        <v>298.67074074375483</v>
      </c>
      <c r="BK11" s="48">
        <f t="shared" si="7"/>
        <v>298.67074074375483</v>
      </c>
      <c r="BL11" s="48">
        <f t="shared" si="7"/>
        <v>298.67074074375483</v>
      </c>
      <c r="BM11" s="48">
        <f t="shared" si="7"/>
        <v>298.67074074375483</v>
      </c>
      <c r="BN11" s="48">
        <f t="shared" si="7"/>
        <v>298.67074074375483</v>
      </c>
      <c r="BO11" s="48">
        <f t="shared" si="7"/>
        <v>298.67074074375483</v>
      </c>
      <c r="BP11" s="48">
        <f t="shared" si="7"/>
        <v>298.67074074375483</v>
      </c>
      <c r="BQ11" s="48">
        <f t="shared" si="7"/>
        <v>298.67074074375483</v>
      </c>
      <c r="BR11" s="48">
        <f t="shared" si="7"/>
        <v>298.67074074375483</v>
      </c>
      <c r="BS11" s="48">
        <f t="shared" si="7"/>
        <v>298.67074074375483</v>
      </c>
      <c r="BT11" s="48">
        <f t="shared" ref="BT11:DB11" si="8">BS11</f>
        <v>298.67074074375483</v>
      </c>
      <c r="BU11" s="48">
        <f t="shared" si="8"/>
        <v>298.67074074375483</v>
      </c>
      <c r="BV11" s="48">
        <f t="shared" si="8"/>
        <v>298.67074074375483</v>
      </c>
      <c r="BW11" s="48">
        <f t="shared" si="8"/>
        <v>298.67074074375483</v>
      </c>
      <c r="BX11" s="48">
        <f t="shared" si="8"/>
        <v>298.67074074375483</v>
      </c>
      <c r="BY11" s="48">
        <f t="shared" si="8"/>
        <v>298.67074074375483</v>
      </c>
      <c r="BZ11" s="48">
        <f t="shared" si="8"/>
        <v>298.67074074375483</v>
      </c>
      <c r="CA11" s="48">
        <f t="shared" si="8"/>
        <v>298.67074074375483</v>
      </c>
      <c r="CB11" s="48">
        <f t="shared" si="8"/>
        <v>298.67074074375483</v>
      </c>
      <c r="CC11" s="48">
        <f t="shared" si="8"/>
        <v>298.67074074375483</v>
      </c>
      <c r="CD11" s="48">
        <f t="shared" si="8"/>
        <v>298.67074074375483</v>
      </c>
      <c r="CE11" s="48">
        <f t="shared" si="8"/>
        <v>298.67074074375483</v>
      </c>
      <c r="CF11" s="48">
        <f t="shared" si="8"/>
        <v>298.67074074375483</v>
      </c>
      <c r="CG11" s="48">
        <f t="shared" si="8"/>
        <v>298.67074074375483</v>
      </c>
      <c r="CH11" s="48">
        <f t="shared" si="8"/>
        <v>298.67074074375483</v>
      </c>
      <c r="CI11" s="48">
        <f t="shared" si="8"/>
        <v>298.67074074375483</v>
      </c>
      <c r="CJ11" s="48">
        <f t="shared" si="8"/>
        <v>298.67074074375483</v>
      </c>
      <c r="CK11" s="48">
        <f t="shared" si="8"/>
        <v>298.67074074375483</v>
      </c>
      <c r="CL11" s="48">
        <f t="shared" si="8"/>
        <v>298.67074074375483</v>
      </c>
      <c r="CM11" s="48">
        <f t="shared" si="8"/>
        <v>298.67074074375483</v>
      </c>
      <c r="CN11" s="48">
        <f t="shared" si="8"/>
        <v>298.67074074375483</v>
      </c>
      <c r="CO11" s="48">
        <f t="shared" si="8"/>
        <v>298.67074074375483</v>
      </c>
      <c r="CP11" s="48">
        <f t="shared" si="8"/>
        <v>298.67074074375483</v>
      </c>
      <c r="CQ11" s="48">
        <f t="shared" si="8"/>
        <v>298.67074074375483</v>
      </c>
      <c r="CR11" s="48">
        <f t="shared" si="8"/>
        <v>298.67074074375483</v>
      </c>
      <c r="CS11" s="48">
        <f t="shared" si="8"/>
        <v>298.67074074375483</v>
      </c>
      <c r="CT11" s="48">
        <f t="shared" si="8"/>
        <v>298.67074074375483</v>
      </c>
      <c r="CU11" s="48">
        <f t="shared" si="8"/>
        <v>298.67074074375483</v>
      </c>
      <c r="CV11" s="48">
        <f t="shared" si="8"/>
        <v>298.67074074375483</v>
      </c>
      <c r="CW11" s="48">
        <f t="shared" si="8"/>
        <v>298.67074074375483</v>
      </c>
      <c r="CX11" s="48">
        <f t="shared" si="8"/>
        <v>298.67074074375483</v>
      </c>
      <c r="CY11" s="48">
        <f t="shared" si="8"/>
        <v>298.67074074375483</v>
      </c>
      <c r="CZ11" s="48">
        <f t="shared" si="8"/>
        <v>298.67074074375483</v>
      </c>
      <c r="DA11" s="48">
        <f t="shared" si="8"/>
        <v>298.67074074375483</v>
      </c>
      <c r="DB11" s="48">
        <f t="shared" si="8"/>
        <v>298.67074074375483</v>
      </c>
    </row>
    <row r="12" spans="1:107" s="54" customFormat="1" x14ac:dyDescent="0.35">
      <c r="A12" s="52" t="s">
        <v>225</v>
      </c>
      <c r="B12" s="52"/>
      <c r="F12" s="166">
        <f>SUM(F10:F11)</f>
        <v>31061.7570373505</v>
      </c>
      <c r="G12" s="166">
        <f>SUM(G10:G11)</f>
        <v>298.67074074375483</v>
      </c>
      <c r="H12" s="166">
        <f t="shared" ref="H12:BS12" si="9">SUM(H10:H11)</f>
        <v>298.67074074375483</v>
      </c>
      <c r="I12" s="166">
        <f t="shared" si="9"/>
        <v>298.67074074375483</v>
      </c>
      <c r="J12" s="166">
        <f t="shared" si="9"/>
        <v>298.67074074375483</v>
      </c>
      <c r="K12" s="166">
        <f t="shared" si="9"/>
        <v>298.67074074375483</v>
      </c>
      <c r="L12" s="166">
        <f t="shared" si="9"/>
        <v>298.67074074375483</v>
      </c>
      <c r="M12" s="166">
        <f t="shared" si="9"/>
        <v>298.67074074375483</v>
      </c>
      <c r="N12" s="166">
        <f t="shared" si="9"/>
        <v>298.67074074375483</v>
      </c>
      <c r="O12" s="166">
        <f t="shared" si="9"/>
        <v>298.67074074375483</v>
      </c>
      <c r="P12" s="166">
        <f t="shared" si="9"/>
        <v>298.67074074375483</v>
      </c>
      <c r="Q12" s="166">
        <f t="shared" si="9"/>
        <v>298.67074074375483</v>
      </c>
      <c r="R12" s="166">
        <f t="shared" si="9"/>
        <v>298.67074074375483</v>
      </c>
      <c r="S12" s="166">
        <f t="shared" si="9"/>
        <v>298.67074074375483</v>
      </c>
      <c r="T12" s="166">
        <f t="shared" si="9"/>
        <v>298.67074074375483</v>
      </c>
      <c r="U12" s="166">
        <f t="shared" si="9"/>
        <v>298.67074074375483</v>
      </c>
      <c r="V12" s="166">
        <f t="shared" si="9"/>
        <v>298.67074074375483</v>
      </c>
      <c r="W12" s="166">
        <f t="shared" si="9"/>
        <v>298.67074074375483</v>
      </c>
      <c r="X12" s="166">
        <f t="shared" si="9"/>
        <v>298.67074074375483</v>
      </c>
      <c r="Y12" s="166">
        <f t="shared" si="9"/>
        <v>298.67074074375483</v>
      </c>
      <c r="Z12" s="166">
        <f t="shared" si="9"/>
        <v>298.67074074375483</v>
      </c>
      <c r="AA12" s="166">
        <f t="shared" si="9"/>
        <v>298.67074074375483</v>
      </c>
      <c r="AB12" s="166">
        <f t="shared" si="9"/>
        <v>298.67074074375483</v>
      </c>
      <c r="AC12" s="166">
        <f t="shared" si="9"/>
        <v>298.67074074375483</v>
      </c>
      <c r="AD12" s="166">
        <f t="shared" si="9"/>
        <v>298.67074074375483</v>
      </c>
      <c r="AE12" s="166">
        <f t="shared" si="9"/>
        <v>298.67074074375483</v>
      </c>
      <c r="AF12" s="166">
        <f t="shared" si="9"/>
        <v>298.67074074375483</v>
      </c>
      <c r="AG12" s="166">
        <f t="shared" si="9"/>
        <v>298.67074074375483</v>
      </c>
      <c r="AH12" s="166">
        <f t="shared" si="9"/>
        <v>298.67074074375483</v>
      </c>
      <c r="AI12" s="166">
        <f t="shared" si="9"/>
        <v>298.67074074375483</v>
      </c>
      <c r="AJ12" s="166">
        <f t="shared" si="9"/>
        <v>298.67074074375483</v>
      </c>
      <c r="AK12" s="166">
        <f t="shared" si="9"/>
        <v>298.67074074375483</v>
      </c>
      <c r="AL12" s="166">
        <f t="shared" si="9"/>
        <v>298.67074074375483</v>
      </c>
      <c r="AM12" s="166">
        <f t="shared" si="9"/>
        <v>298.67074074375483</v>
      </c>
      <c r="AN12" s="166">
        <f t="shared" si="9"/>
        <v>298.67074074375483</v>
      </c>
      <c r="AO12" s="166">
        <f t="shared" si="9"/>
        <v>298.67074074375483</v>
      </c>
      <c r="AP12" s="166">
        <f t="shared" si="9"/>
        <v>298.67074074375483</v>
      </c>
      <c r="AQ12" s="166">
        <f t="shared" si="9"/>
        <v>298.67074074375483</v>
      </c>
      <c r="AR12" s="166">
        <f t="shared" si="9"/>
        <v>298.67074074375483</v>
      </c>
      <c r="AS12" s="166">
        <f t="shared" si="9"/>
        <v>298.67074074375483</v>
      </c>
      <c r="AT12" s="166">
        <f t="shared" si="9"/>
        <v>298.67074074375483</v>
      </c>
      <c r="AU12" s="166">
        <f t="shared" si="9"/>
        <v>298.67074074375483</v>
      </c>
      <c r="AV12" s="166">
        <f t="shared" si="9"/>
        <v>298.67074074375483</v>
      </c>
      <c r="AW12" s="166">
        <f t="shared" si="9"/>
        <v>298.67074074375483</v>
      </c>
      <c r="AX12" s="166">
        <f t="shared" si="9"/>
        <v>298.67074074375483</v>
      </c>
      <c r="AY12" s="166">
        <f t="shared" si="9"/>
        <v>298.67074074375483</v>
      </c>
      <c r="AZ12" s="166">
        <f t="shared" si="9"/>
        <v>298.67074074375483</v>
      </c>
      <c r="BA12" s="166">
        <f t="shared" si="9"/>
        <v>298.67074074375483</v>
      </c>
      <c r="BB12" s="166">
        <f t="shared" si="9"/>
        <v>298.67074074375483</v>
      </c>
      <c r="BC12" s="166">
        <f t="shared" si="9"/>
        <v>298.67074074375483</v>
      </c>
      <c r="BD12" s="166">
        <f t="shared" si="9"/>
        <v>298.67074074375483</v>
      </c>
      <c r="BE12" s="166">
        <f t="shared" si="9"/>
        <v>298.67074074375483</v>
      </c>
      <c r="BF12" s="166">
        <f t="shared" si="9"/>
        <v>298.67074074375483</v>
      </c>
      <c r="BG12" s="166">
        <f t="shared" si="9"/>
        <v>298.67074074375483</v>
      </c>
      <c r="BH12" s="166">
        <f t="shared" si="9"/>
        <v>298.67074074375483</v>
      </c>
      <c r="BI12" s="166">
        <f t="shared" si="9"/>
        <v>298.67074074375483</v>
      </c>
      <c r="BJ12" s="166">
        <f t="shared" si="9"/>
        <v>298.67074074375483</v>
      </c>
      <c r="BK12" s="166">
        <f t="shared" si="9"/>
        <v>298.67074074375483</v>
      </c>
      <c r="BL12" s="166">
        <f t="shared" si="9"/>
        <v>298.67074074375483</v>
      </c>
      <c r="BM12" s="166">
        <f t="shared" si="9"/>
        <v>298.67074074375483</v>
      </c>
      <c r="BN12" s="166">
        <f t="shared" si="9"/>
        <v>298.67074074375483</v>
      </c>
      <c r="BO12" s="166">
        <f t="shared" si="9"/>
        <v>298.67074074375483</v>
      </c>
      <c r="BP12" s="166">
        <f t="shared" si="9"/>
        <v>298.67074074375483</v>
      </c>
      <c r="BQ12" s="166">
        <f t="shared" si="9"/>
        <v>298.67074074375483</v>
      </c>
      <c r="BR12" s="166">
        <f t="shared" si="9"/>
        <v>298.67074074375483</v>
      </c>
      <c r="BS12" s="166">
        <f t="shared" si="9"/>
        <v>298.67074074375483</v>
      </c>
      <c r="BT12" s="166">
        <f t="shared" ref="BT12:DB12" si="10">SUM(BT10:BT11)</f>
        <v>298.67074074375483</v>
      </c>
      <c r="BU12" s="166">
        <f t="shared" si="10"/>
        <v>298.67074074375483</v>
      </c>
      <c r="BV12" s="166">
        <f t="shared" si="10"/>
        <v>298.67074074375483</v>
      </c>
      <c r="BW12" s="166">
        <f t="shared" si="10"/>
        <v>298.67074074375483</v>
      </c>
      <c r="BX12" s="166">
        <f t="shared" si="10"/>
        <v>298.67074074375483</v>
      </c>
      <c r="BY12" s="166">
        <f t="shared" si="10"/>
        <v>298.67074074375483</v>
      </c>
      <c r="BZ12" s="166">
        <f t="shared" si="10"/>
        <v>298.67074074375483</v>
      </c>
      <c r="CA12" s="166">
        <f t="shared" si="10"/>
        <v>298.67074074375483</v>
      </c>
      <c r="CB12" s="166">
        <f t="shared" si="10"/>
        <v>298.67074074375483</v>
      </c>
      <c r="CC12" s="166">
        <f t="shared" si="10"/>
        <v>298.67074074375483</v>
      </c>
      <c r="CD12" s="166">
        <f t="shared" si="10"/>
        <v>298.67074074375483</v>
      </c>
      <c r="CE12" s="166">
        <f t="shared" si="10"/>
        <v>298.67074074375483</v>
      </c>
      <c r="CF12" s="166">
        <f t="shared" si="10"/>
        <v>298.67074074375483</v>
      </c>
      <c r="CG12" s="166">
        <f t="shared" si="10"/>
        <v>298.67074074375483</v>
      </c>
      <c r="CH12" s="166">
        <f t="shared" si="10"/>
        <v>298.67074074375483</v>
      </c>
      <c r="CI12" s="166">
        <f t="shared" si="10"/>
        <v>298.67074074375483</v>
      </c>
      <c r="CJ12" s="166">
        <f t="shared" si="10"/>
        <v>298.67074074375483</v>
      </c>
      <c r="CK12" s="166">
        <f t="shared" si="10"/>
        <v>298.67074074375483</v>
      </c>
      <c r="CL12" s="166">
        <f t="shared" si="10"/>
        <v>298.67074074375483</v>
      </c>
      <c r="CM12" s="166">
        <f t="shared" si="10"/>
        <v>298.67074074375483</v>
      </c>
      <c r="CN12" s="166">
        <f t="shared" si="10"/>
        <v>298.67074074375483</v>
      </c>
      <c r="CO12" s="166">
        <f t="shared" si="10"/>
        <v>298.67074074375483</v>
      </c>
      <c r="CP12" s="166">
        <f t="shared" si="10"/>
        <v>298.67074074375483</v>
      </c>
      <c r="CQ12" s="166">
        <f t="shared" si="10"/>
        <v>298.67074074375483</v>
      </c>
      <c r="CR12" s="166">
        <f t="shared" si="10"/>
        <v>298.67074074375483</v>
      </c>
      <c r="CS12" s="166">
        <f t="shared" si="10"/>
        <v>298.67074074375483</v>
      </c>
      <c r="CT12" s="166">
        <f t="shared" si="10"/>
        <v>298.67074074375483</v>
      </c>
      <c r="CU12" s="166">
        <f t="shared" si="10"/>
        <v>298.67074074375483</v>
      </c>
      <c r="CV12" s="166">
        <f t="shared" si="10"/>
        <v>298.67074074375483</v>
      </c>
      <c r="CW12" s="166">
        <f t="shared" si="10"/>
        <v>298.67074074375483</v>
      </c>
      <c r="CX12" s="166">
        <f t="shared" si="10"/>
        <v>298.67074074375483</v>
      </c>
      <c r="CY12" s="166">
        <f t="shared" si="10"/>
        <v>298.67074074375483</v>
      </c>
      <c r="CZ12" s="166">
        <f t="shared" si="10"/>
        <v>298.67074074375483</v>
      </c>
      <c r="DA12" s="166">
        <f t="shared" si="10"/>
        <v>298.67074074375483</v>
      </c>
      <c r="DB12" s="166">
        <f t="shared" si="10"/>
        <v>298.67074074375483</v>
      </c>
    </row>
    <row r="13" spans="1:107" s="103" customFormat="1" ht="6.75" customHeight="1" x14ac:dyDescent="0.35">
      <c r="A13" s="102"/>
      <c r="B13" s="102"/>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row>
    <row r="14" spans="1:107" s="46" customFormat="1" ht="42.75" customHeight="1" x14ac:dyDescent="0.35">
      <c r="A14" s="45" t="s">
        <v>226</v>
      </c>
      <c r="B14" s="45" t="s">
        <v>417</v>
      </c>
      <c r="C14" s="224" t="s">
        <v>227</v>
      </c>
      <c r="E14" s="86" t="s">
        <v>415</v>
      </c>
      <c r="F14" s="86" t="s">
        <v>415</v>
      </c>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row>
    <row r="15" spans="1:107" s="46" customFormat="1" x14ac:dyDescent="0.35">
      <c r="A15" s="55" t="s">
        <v>228</v>
      </c>
      <c r="B15" s="55"/>
      <c r="E15" s="56">
        <v>5000</v>
      </c>
      <c r="F15" s="48">
        <f>E15</f>
        <v>5000</v>
      </c>
      <c r="G15" s="48">
        <f t="shared" ref="G15:BR15" si="11">F15</f>
        <v>5000</v>
      </c>
      <c r="H15" s="48">
        <f t="shared" si="11"/>
        <v>5000</v>
      </c>
      <c r="I15" s="48">
        <f t="shared" si="11"/>
        <v>5000</v>
      </c>
      <c r="J15" s="48">
        <f t="shared" si="11"/>
        <v>5000</v>
      </c>
      <c r="K15" s="48">
        <f t="shared" si="11"/>
        <v>5000</v>
      </c>
      <c r="L15" s="48">
        <f t="shared" si="11"/>
        <v>5000</v>
      </c>
      <c r="M15" s="48">
        <f t="shared" si="11"/>
        <v>5000</v>
      </c>
      <c r="N15" s="48">
        <f t="shared" si="11"/>
        <v>5000</v>
      </c>
      <c r="O15" s="48">
        <f t="shared" si="11"/>
        <v>5000</v>
      </c>
      <c r="P15" s="48">
        <f t="shared" si="11"/>
        <v>5000</v>
      </c>
      <c r="Q15" s="48">
        <f t="shared" si="11"/>
        <v>5000</v>
      </c>
      <c r="R15" s="48">
        <f t="shared" si="11"/>
        <v>5000</v>
      </c>
      <c r="S15" s="48">
        <f t="shared" si="11"/>
        <v>5000</v>
      </c>
      <c r="T15" s="48">
        <f t="shared" si="11"/>
        <v>5000</v>
      </c>
      <c r="U15" s="48">
        <f t="shared" si="11"/>
        <v>5000</v>
      </c>
      <c r="V15" s="48">
        <f t="shared" si="11"/>
        <v>5000</v>
      </c>
      <c r="W15" s="48">
        <f t="shared" si="11"/>
        <v>5000</v>
      </c>
      <c r="X15" s="48">
        <f t="shared" si="11"/>
        <v>5000</v>
      </c>
      <c r="Y15" s="48">
        <f t="shared" si="11"/>
        <v>5000</v>
      </c>
      <c r="Z15" s="48">
        <f t="shared" si="11"/>
        <v>5000</v>
      </c>
      <c r="AA15" s="48">
        <f t="shared" si="11"/>
        <v>5000</v>
      </c>
      <c r="AB15" s="48">
        <f t="shared" si="11"/>
        <v>5000</v>
      </c>
      <c r="AC15" s="48">
        <f t="shared" si="11"/>
        <v>5000</v>
      </c>
      <c r="AD15" s="48">
        <f t="shared" si="11"/>
        <v>5000</v>
      </c>
      <c r="AE15" s="48">
        <f t="shared" si="11"/>
        <v>5000</v>
      </c>
      <c r="AF15" s="48">
        <f t="shared" si="11"/>
        <v>5000</v>
      </c>
      <c r="AG15" s="48">
        <f t="shared" si="11"/>
        <v>5000</v>
      </c>
      <c r="AH15" s="48">
        <f t="shared" si="11"/>
        <v>5000</v>
      </c>
      <c r="AI15" s="48">
        <f t="shared" si="11"/>
        <v>5000</v>
      </c>
      <c r="AJ15" s="48">
        <f t="shared" si="11"/>
        <v>5000</v>
      </c>
      <c r="AK15" s="48">
        <f t="shared" si="11"/>
        <v>5000</v>
      </c>
      <c r="AL15" s="48">
        <f t="shared" si="11"/>
        <v>5000</v>
      </c>
      <c r="AM15" s="48">
        <f t="shared" si="11"/>
        <v>5000</v>
      </c>
      <c r="AN15" s="48">
        <f t="shared" si="11"/>
        <v>5000</v>
      </c>
      <c r="AO15" s="48">
        <f t="shared" si="11"/>
        <v>5000</v>
      </c>
      <c r="AP15" s="48">
        <f t="shared" si="11"/>
        <v>5000</v>
      </c>
      <c r="AQ15" s="48">
        <f t="shared" si="11"/>
        <v>5000</v>
      </c>
      <c r="AR15" s="48">
        <f t="shared" si="11"/>
        <v>5000</v>
      </c>
      <c r="AS15" s="48">
        <f t="shared" si="11"/>
        <v>5000</v>
      </c>
      <c r="AT15" s="48">
        <f t="shared" si="11"/>
        <v>5000</v>
      </c>
      <c r="AU15" s="48">
        <f t="shared" si="11"/>
        <v>5000</v>
      </c>
      <c r="AV15" s="48">
        <f t="shared" si="11"/>
        <v>5000</v>
      </c>
      <c r="AW15" s="48">
        <f t="shared" si="11"/>
        <v>5000</v>
      </c>
      <c r="AX15" s="48">
        <f t="shared" si="11"/>
        <v>5000</v>
      </c>
      <c r="AY15" s="48">
        <f t="shared" si="11"/>
        <v>5000</v>
      </c>
      <c r="AZ15" s="48">
        <f t="shared" si="11"/>
        <v>5000</v>
      </c>
      <c r="BA15" s="48">
        <f t="shared" si="11"/>
        <v>5000</v>
      </c>
      <c r="BB15" s="48">
        <f t="shared" si="11"/>
        <v>5000</v>
      </c>
      <c r="BC15" s="48">
        <f t="shared" si="11"/>
        <v>5000</v>
      </c>
      <c r="BD15" s="48">
        <f t="shared" si="11"/>
        <v>5000</v>
      </c>
      <c r="BE15" s="48">
        <f t="shared" si="11"/>
        <v>5000</v>
      </c>
      <c r="BF15" s="48">
        <f t="shared" si="11"/>
        <v>5000</v>
      </c>
      <c r="BG15" s="48">
        <f t="shared" si="11"/>
        <v>5000</v>
      </c>
      <c r="BH15" s="48">
        <f t="shared" si="11"/>
        <v>5000</v>
      </c>
      <c r="BI15" s="48">
        <f t="shared" si="11"/>
        <v>5000</v>
      </c>
      <c r="BJ15" s="48">
        <f t="shared" si="11"/>
        <v>5000</v>
      </c>
      <c r="BK15" s="48">
        <f t="shared" si="11"/>
        <v>5000</v>
      </c>
      <c r="BL15" s="48">
        <f t="shared" si="11"/>
        <v>5000</v>
      </c>
      <c r="BM15" s="48">
        <f t="shared" si="11"/>
        <v>5000</v>
      </c>
      <c r="BN15" s="48">
        <f t="shared" si="11"/>
        <v>5000</v>
      </c>
      <c r="BO15" s="48">
        <f t="shared" si="11"/>
        <v>5000</v>
      </c>
      <c r="BP15" s="48">
        <f t="shared" si="11"/>
        <v>5000</v>
      </c>
      <c r="BQ15" s="48">
        <f t="shared" si="11"/>
        <v>5000</v>
      </c>
      <c r="BR15" s="48">
        <f t="shared" si="11"/>
        <v>5000</v>
      </c>
      <c r="BS15" s="48">
        <f t="shared" ref="BS15:DB15" si="12">BR15</f>
        <v>5000</v>
      </c>
      <c r="BT15" s="48">
        <f t="shared" si="12"/>
        <v>5000</v>
      </c>
      <c r="BU15" s="48">
        <f t="shared" si="12"/>
        <v>5000</v>
      </c>
      <c r="BV15" s="48">
        <f t="shared" si="12"/>
        <v>5000</v>
      </c>
      <c r="BW15" s="48">
        <f t="shared" si="12"/>
        <v>5000</v>
      </c>
      <c r="BX15" s="48">
        <f t="shared" si="12"/>
        <v>5000</v>
      </c>
      <c r="BY15" s="48">
        <f t="shared" si="12"/>
        <v>5000</v>
      </c>
      <c r="BZ15" s="48">
        <f t="shared" si="12"/>
        <v>5000</v>
      </c>
      <c r="CA15" s="48">
        <f t="shared" si="12"/>
        <v>5000</v>
      </c>
      <c r="CB15" s="48">
        <f t="shared" si="12"/>
        <v>5000</v>
      </c>
      <c r="CC15" s="48">
        <f t="shared" si="12"/>
        <v>5000</v>
      </c>
      <c r="CD15" s="48">
        <f t="shared" si="12"/>
        <v>5000</v>
      </c>
      <c r="CE15" s="48">
        <f t="shared" si="12"/>
        <v>5000</v>
      </c>
      <c r="CF15" s="48">
        <f t="shared" si="12"/>
        <v>5000</v>
      </c>
      <c r="CG15" s="48">
        <f t="shared" si="12"/>
        <v>5000</v>
      </c>
      <c r="CH15" s="48">
        <f t="shared" si="12"/>
        <v>5000</v>
      </c>
      <c r="CI15" s="48">
        <f t="shared" si="12"/>
        <v>5000</v>
      </c>
      <c r="CJ15" s="48">
        <f t="shared" si="12"/>
        <v>5000</v>
      </c>
      <c r="CK15" s="48">
        <f t="shared" si="12"/>
        <v>5000</v>
      </c>
      <c r="CL15" s="48">
        <f t="shared" si="12"/>
        <v>5000</v>
      </c>
      <c r="CM15" s="48">
        <f t="shared" si="12"/>
        <v>5000</v>
      </c>
      <c r="CN15" s="48">
        <f t="shared" si="12"/>
        <v>5000</v>
      </c>
      <c r="CO15" s="48">
        <f t="shared" si="12"/>
        <v>5000</v>
      </c>
      <c r="CP15" s="48">
        <f t="shared" si="12"/>
        <v>5000</v>
      </c>
      <c r="CQ15" s="48">
        <f t="shared" si="12"/>
        <v>5000</v>
      </c>
      <c r="CR15" s="48">
        <f t="shared" si="12"/>
        <v>5000</v>
      </c>
      <c r="CS15" s="48">
        <f t="shared" si="12"/>
        <v>5000</v>
      </c>
      <c r="CT15" s="48">
        <f t="shared" si="12"/>
        <v>5000</v>
      </c>
      <c r="CU15" s="48">
        <f t="shared" si="12"/>
        <v>5000</v>
      </c>
      <c r="CV15" s="48">
        <f t="shared" si="12"/>
        <v>5000</v>
      </c>
      <c r="CW15" s="48">
        <f t="shared" si="12"/>
        <v>5000</v>
      </c>
      <c r="CX15" s="48">
        <f t="shared" si="12"/>
        <v>5000</v>
      </c>
      <c r="CY15" s="48">
        <f t="shared" si="12"/>
        <v>5000</v>
      </c>
      <c r="CZ15" s="48">
        <f t="shared" si="12"/>
        <v>5000</v>
      </c>
      <c r="DA15" s="48">
        <f t="shared" si="12"/>
        <v>5000</v>
      </c>
      <c r="DB15" s="48">
        <f t="shared" si="12"/>
        <v>5000</v>
      </c>
    </row>
    <row r="16" spans="1:107" s="46" customFormat="1" x14ac:dyDescent="0.35">
      <c r="A16" s="55" t="s">
        <v>229</v>
      </c>
      <c r="B16" s="57">
        <v>80000</v>
      </c>
      <c r="C16" s="58">
        <v>10</v>
      </c>
      <c r="E16" s="56">
        <f>B16</f>
        <v>80000</v>
      </c>
      <c r="F16" s="48">
        <f>E16</f>
        <v>80000</v>
      </c>
      <c r="G16" s="48"/>
      <c r="H16" s="48"/>
      <c r="I16" s="48"/>
      <c r="J16" s="48"/>
      <c r="K16" s="48"/>
      <c r="L16" s="48"/>
      <c r="M16" s="48"/>
      <c r="N16" s="48"/>
      <c r="O16" s="48"/>
      <c r="P16" s="48">
        <f>E16</f>
        <v>80000</v>
      </c>
      <c r="Q16" s="48"/>
      <c r="R16" s="48"/>
      <c r="S16" s="48"/>
      <c r="T16" s="48"/>
      <c r="U16" s="48"/>
      <c r="V16" s="48"/>
      <c r="W16" s="48"/>
      <c r="X16" s="48"/>
      <c r="Y16" s="48"/>
      <c r="Z16" s="48">
        <f>P16</f>
        <v>80000</v>
      </c>
      <c r="AA16" s="48"/>
      <c r="AB16" s="48"/>
      <c r="AC16" s="48"/>
      <c r="AD16" s="48"/>
      <c r="AE16" s="48"/>
      <c r="AF16" s="48"/>
      <c r="AG16" s="48"/>
      <c r="AH16" s="48"/>
      <c r="AI16" s="48"/>
      <c r="AJ16" s="48">
        <f>Z16</f>
        <v>80000</v>
      </c>
      <c r="AK16" s="48"/>
      <c r="AL16" s="48"/>
      <c r="AM16" s="48"/>
      <c r="AN16" s="48"/>
      <c r="AO16" s="48"/>
      <c r="AP16" s="48"/>
      <c r="AQ16" s="48"/>
      <c r="AR16" s="48"/>
      <c r="AS16" s="48"/>
      <c r="AT16" s="48">
        <f>AJ16</f>
        <v>80000</v>
      </c>
      <c r="AU16" s="48"/>
      <c r="AV16" s="48"/>
      <c r="AW16" s="48"/>
      <c r="AX16" s="48"/>
      <c r="AY16" s="48"/>
      <c r="AZ16" s="48"/>
      <c r="BA16" s="48"/>
      <c r="BB16" s="48"/>
      <c r="BC16" s="48"/>
      <c r="BD16" s="48">
        <f>AT16</f>
        <v>80000</v>
      </c>
      <c r="BE16" s="48"/>
      <c r="BF16" s="48"/>
      <c r="BG16" s="48"/>
      <c r="BH16" s="48"/>
      <c r="BI16" s="48"/>
      <c r="BJ16" s="48"/>
      <c r="BK16" s="48"/>
      <c r="BL16" s="48"/>
      <c r="BM16" s="48"/>
      <c r="BN16" s="48">
        <f>BD16</f>
        <v>80000</v>
      </c>
      <c r="BO16" s="48"/>
      <c r="BP16" s="48"/>
      <c r="BQ16" s="48"/>
      <c r="BR16" s="48"/>
      <c r="BS16" s="48"/>
      <c r="BT16" s="48"/>
      <c r="BU16" s="48"/>
      <c r="BV16" s="48"/>
      <c r="BW16" s="48"/>
      <c r="BX16" s="48">
        <f>BN16</f>
        <v>80000</v>
      </c>
      <c r="BY16" s="48"/>
      <c r="BZ16" s="48"/>
      <c r="CA16" s="48"/>
      <c r="CB16" s="48"/>
      <c r="CC16" s="48"/>
      <c r="CD16" s="48"/>
      <c r="CE16" s="48"/>
      <c r="CF16" s="48"/>
      <c r="CG16" s="48"/>
      <c r="CH16" s="48">
        <f>BX16</f>
        <v>80000</v>
      </c>
      <c r="CI16" s="48"/>
      <c r="CJ16" s="48"/>
      <c r="CK16" s="48"/>
      <c r="CL16" s="48"/>
      <c r="CM16" s="48"/>
      <c r="CN16" s="48"/>
      <c r="CO16" s="48"/>
      <c r="CP16" s="48"/>
      <c r="CQ16" s="48"/>
      <c r="CR16" s="48">
        <f>CH16</f>
        <v>80000</v>
      </c>
      <c r="CS16" s="48"/>
      <c r="CT16" s="48"/>
      <c r="CU16" s="48"/>
      <c r="CV16" s="48"/>
      <c r="CW16" s="48"/>
      <c r="CX16" s="48"/>
      <c r="CY16" s="48"/>
      <c r="CZ16" s="48"/>
      <c r="DA16" s="48"/>
      <c r="DB16" s="48"/>
    </row>
    <row r="17" spans="1:107" s="54" customFormat="1" x14ac:dyDescent="0.35">
      <c r="A17" s="52" t="s">
        <v>230</v>
      </c>
      <c r="B17" s="52"/>
      <c r="F17" s="53">
        <f>SUM(F15:F16)</f>
        <v>85000</v>
      </c>
      <c r="G17" s="53">
        <f t="shared" ref="G17:AL17" si="13">SUM(G15:G16)</f>
        <v>5000</v>
      </c>
      <c r="H17" s="53">
        <f t="shared" si="13"/>
        <v>5000</v>
      </c>
      <c r="I17" s="53">
        <f t="shared" si="13"/>
        <v>5000</v>
      </c>
      <c r="J17" s="53">
        <f t="shared" si="13"/>
        <v>5000</v>
      </c>
      <c r="K17" s="53">
        <f t="shared" si="13"/>
        <v>5000</v>
      </c>
      <c r="L17" s="53">
        <f t="shared" si="13"/>
        <v>5000</v>
      </c>
      <c r="M17" s="53">
        <f t="shared" si="13"/>
        <v>5000</v>
      </c>
      <c r="N17" s="53">
        <f t="shared" si="13"/>
        <v>5000</v>
      </c>
      <c r="O17" s="53">
        <f t="shared" si="13"/>
        <v>5000</v>
      </c>
      <c r="P17" s="53">
        <f t="shared" si="13"/>
        <v>85000</v>
      </c>
      <c r="Q17" s="53">
        <f t="shared" si="13"/>
        <v>5000</v>
      </c>
      <c r="R17" s="53">
        <f t="shared" si="13"/>
        <v>5000</v>
      </c>
      <c r="S17" s="53">
        <f t="shared" si="13"/>
        <v>5000</v>
      </c>
      <c r="T17" s="53">
        <f t="shared" si="13"/>
        <v>5000</v>
      </c>
      <c r="U17" s="53">
        <f t="shared" si="13"/>
        <v>5000</v>
      </c>
      <c r="V17" s="53">
        <f t="shared" si="13"/>
        <v>5000</v>
      </c>
      <c r="W17" s="53">
        <f t="shared" si="13"/>
        <v>5000</v>
      </c>
      <c r="X17" s="53">
        <f t="shared" si="13"/>
        <v>5000</v>
      </c>
      <c r="Y17" s="53">
        <f t="shared" si="13"/>
        <v>5000</v>
      </c>
      <c r="Z17" s="53">
        <f t="shared" si="13"/>
        <v>85000</v>
      </c>
      <c r="AA17" s="53">
        <f t="shared" si="13"/>
        <v>5000</v>
      </c>
      <c r="AB17" s="53">
        <f t="shared" si="13"/>
        <v>5000</v>
      </c>
      <c r="AC17" s="53">
        <f t="shared" si="13"/>
        <v>5000</v>
      </c>
      <c r="AD17" s="53">
        <f t="shared" si="13"/>
        <v>5000</v>
      </c>
      <c r="AE17" s="53">
        <f t="shared" si="13"/>
        <v>5000</v>
      </c>
      <c r="AF17" s="53">
        <f t="shared" si="13"/>
        <v>5000</v>
      </c>
      <c r="AG17" s="53">
        <f t="shared" si="13"/>
        <v>5000</v>
      </c>
      <c r="AH17" s="53">
        <f t="shared" si="13"/>
        <v>5000</v>
      </c>
      <c r="AI17" s="53">
        <f t="shared" si="13"/>
        <v>5000</v>
      </c>
      <c r="AJ17" s="53">
        <f t="shared" si="13"/>
        <v>85000</v>
      </c>
      <c r="AK17" s="53">
        <f t="shared" si="13"/>
        <v>5000</v>
      </c>
      <c r="AL17" s="53">
        <f t="shared" si="13"/>
        <v>5000</v>
      </c>
      <c r="AM17" s="53">
        <f t="shared" ref="AM17:BR17" si="14">SUM(AM15:AM16)</f>
        <v>5000</v>
      </c>
      <c r="AN17" s="53">
        <f t="shared" si="14"/>
        <v>5000</v>
      </c>
      <c r="AO17" s="53">
        <f t="shared" si="14"/>
        <v>5000</v>
      </c>
      <c r="AP17" s="53">
        <f t="shared" si="14"/>
        <v>5000</v>
      </c>
      <c r="AQ17" s="53">
        <f t="shared" si="14"/>
        <v>5000</v>
      </c>
      <c r="AR17" s="53">
        <f t="shared" si="14"/>
        <v>5000</v>
      </c>
      <c r="AS17" s="53">
        <f t="shared" si="14"/>
        <v>5000</v>
      </c>
      <c r="AT17" s="53">
        <f t="shared" si="14"/>
        <v>85000</v>
      </c>
      <c r="AU17" s="53">
        <f t="shared" si="14"/>
        <v>5000</v>
      </c>
      <c r="AV17" s="53">
        <f t="shared" si="14"/>
        <v>5000</v>
      </c>
      <c r="AW17" s="53">
        <f t="shared" si="14"/>
        <v>5000</v>
      </c>
      <c r="AX17" s="53">
        <f t="shared" si="14"/>
        <v>5000</v>
      </c>
      <c r="AY17" s="53">
        <f t="shared" si="14"/>
        <v>5000</v>
      </c>
      <c r="AZ17" s="53">
        <f t="shared" si="14"/>
        <v>5000</v>
      </c>
      <c r="BA17" s="53">
        <f t="shared" si="14"/>
        <v>5000</v>
      </c>
      <c r="BB17" s="53">
        <f t="shared" si="14"/>
        <v>5000</v>
      </c>
      <c r="BC17" s="53">
        <f t="shared" si="14"/>
        <v>5000</v>
      </c>
      <c r="BD17" s="53">
        <f t="shared" si="14"/>
        <v>85000</v>
      </c>
      <c r="BE17" s="53">
        <f t="shared" si="14"/>
        <v>5000</v>
      </c>
      <c r="BF17" s="53">
        <f t="shared" si="14"/>
        <v>5000</v>
      </c>
      <c r="BG17" s="53">
        <f t="shared" si="14"/>
        <v>5000</v>
      </c>
      <c r="BH17" s="53">
        <f t="shared" si="14"/>
        <v>5000</v>
      </c>
      <c r="BI17" s="53">
        <f t="shared" si="14"/>
        <v>5000</v>
      </c>
      <c r="BJ17" s="53">
        <f t="shared" si="14"/>
        <v>5000</v>
      </c>
      <c r="BK17" s="53">
        <f t="shared" si="14"/>
        <v>5000</v>
      </c>
      <c r="BL17" s="53">
        <f t="shared" si="14"/>
        <v>5000</v>
      </c>
      <c r="BM17" s="53">
        <f t="shared" si="14"/>
        <v>5000</v>
      </c>
      <c r="BN17" s="53">
        <f t="shared" si="14"/>
        <v>85000</v>
      </c>
      <c r="BO17" s="53">
        <f t="shared" si="14"/>
        <v>5000</v>
      </c>
      <c r="BP17" s="53">
        <f t="shared" si="14"/>
        <v>5000</v>
      </c>
      <c r="BQ17" s="53">
        <f t="shared" si="14"/>
        <v>5000</v>
      </c>
      <c r="BR17" s="53">
        <f t="shared" si="14"/>
        <v>5000</v>
      </c>
      <c r="BS17" s="53">
        <f t="shared" ref="BS17:CX17" si="15">SUM(BS15:BS16)</f>
        <v>5000</v>
      </c>
      <c r="BT17" s="53">
        <f t="shared" si="15"/>
        <v>5000</v>
      </c>
      <c r="BU17" s="53">
        <f t="shared" si="15"/>
        <v>5000</v>
      </c>
      <c r="BV17" s="53">
        <f t="shared" si="15"/>
        <v>5000</v>
      </c>
      <c r="BW17" s="53">
        <f t="shared" si="15"/>
        <v>5000</v>
      </c>
      <c r="BX17" s="53">
        <f t="shared" si="15"/>
        <v>85000</v>
      </c>
      <c r="BY17" s="53">
        <f t="shared" si="15"/>
        <v>5000</v>
      </c>
      <c r="BZ17" s="53">
        <f t="shared" si="15"/>
        <v>5000</v>
      </c>
      <c r="CA17" s="53">
        <f t="shared" si="15"/>
        <v>5000</v>
      </c>
      <c r="CB17" s="53">
        <f t="shared" si="15"/>
        <v>5000</v>
      </c>
      <c r="CC17" s="53">
        <f t="shared" si="15"/>
        <v>5000</v>
      </c>
      <c r="CD17" s="53">
        <f t="shared" si="15"/>
        <v>5000</v>
      </c>
      <c r="CE17" s="53">
        <f t="shared" si="15"/>
        <v>5000</v>
      </c>
      <c r="CF17" s="53">
        <f t="shared" si="15"/>
        <v>5000</v>
      </c>
      <c r="CG17" s="53">
        <f t="shared" si="15"/>
        <v>5000</v>
      </c>
      <c r="CH17" s="53">
        <f t="shared" si="15"/>
        <v>85000</v>
      </c>
      <c r="CI17" s="53">
        <f t="shared" si="15"/>
        <v>5000</v>
      </c>
      <c r="CJ17" s="53">
        <f t="shared" si="15"/>
        <v>5000</v>
      </c>
      <c r="CK17" s="53">
        <f t="shared" si="15"/>
        <v>5000</v>
      </c>
      <c r="CL17" s="53">
        <f t="shared" si="15"/>
        <v>5000</v>
      </c>
      <c r="CM17" s="53">
        <f t="shared" si="15"/>
        <v>5000</v>
      </c>
      <c r="CN17" s="53">
        <f t="shared" si="15"/>
        <v>5000</v>
      </c>
      <c r="CO17" s="53">
        <f t="shared" si="15"/>
        <v>5000</v>
      </c>
      <c r="CP17" s="53">
        <f t="shared" si="15"/>
        <v>5000</v>
      </c>
      <c r="CQ17" s="53">
        <f t="shared" si="15"/>
        <v>5000</v>
      </c>
      <c r="CR17" s="53">
        <f t="shared" si="15"/>
        <v>85000</v>
      </c>
      <c r="CS17" s="53">
        <f t="shared" si="15"/>
        <v>5000</v>
      </c>
      <c r="CT17" s="53">
        <f t="shared" si="15"/>
        <v>5000</v>
      </c>
      <c r="CU17" s="53">
        <f t="shared" si="15"/>
        <v>5000</v>
      </c>
      <c r="CV17" s="53">
        <f t="shared" si="15"/>
        <v>5000</v>
      </c>
      <c r="CW17" s="53">
        <f t="shared" si="15"/>
        <v>5000</v>
      </c>
      <c r="CX17" s="53">
        <f t="shared" si="15"/>
        <v>5000</v>
      </c>
      <c r="CY17" s="53">
        <f t="shared" ref="CY17:DB17" si="16">SUM(CY15:CY16)</f>
        <v>5000</v>
      </c>
      <c r="CZ17" s="53">
        <f t="shared" si="16"/>
        <v>5000</v>
      </c>
      <c r="DA17" s="53">
        <f t="shared" si="16"/>
        <v>5000</v>
      </c>
      <c r="DB17" s="53">
        <f t="shared" si="16"/>
        <v>5000</v>
      </c>
    </row>
    <row r="18" spans="1:107" s="105" customFormat="1" ht="8.25" customHeight="1" x14ac:dyDescent="0.35">
      <c r="C18" s="103"/>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row>
    <row r="19" spans="1:107" s="60" customFormat="1" ht="27" customHeight="1" x14ac:dyDescent="0.35">
      <c r="A19" s="59" t="s">
        <v>231</v>
      </c>
      <c r="B19" s="59" t="s">
        <v>417</v>
      </c>
      <c r="C19" s="59" t="s">
        <v>232</v>
      </c>
      <c r="D19" s="87"/>
      <c r="E19" s="87" t="s">
        <v>418</v>
      </c>
      <c r="F19" s="86" t="s">
        <v>415</v>
      </c>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row>
    <row r="20" spans="1:107" s="60" customFormat="1" x14ac:dyDescent="0.35">
      <c r="A20" s="62" t="s">
        <v>233</v>
      </c>
      <c r="B20" s="72">
        <v>30000</v>
      </c>
      <c r="C20" s="72">
        <v>1</v>
      </c>
      <c r="E20" s="64">
        <f>B20*C20</f>
        <v>30000</v>
      </c>
      <c r="F20" s="61">
        <f>E20</f>
        <v>30000</v>
      </c>
      <c r="G20" s="61">
        <f>E20</f>
        <v>30000</v>
      </c>
      <c r="H20" s="61">
        <f>G20</f>
        <v>30000</v>
      </c>
      <c r="I20" s="61">
        <f t="shared" ref="I20:BT20" si="17">H20</f>
        <v>30000</v>
      </c>
      <c r="J20" s="61">
        <f t="shared" si="17"/>
        <v>30000</v>
      </c>
      <c r="K20" s="61">
        <f t="shared" si="17"/>
        <v>30000</v>
      </c>
      <c r="L20" s="61">
        <f t="shared" si="17"/>
        <v>30000</v>
      </c>
      <c r="M20" s="61">
        <f t="shared" si="17"/>
        <v>30000</v>
      </c>
      <c r="N20" s="61">
        <f t="shared" si="17"/>
        <v>30000</v>
      </c>
      <c r="O20" s="61">
        <f t="shared" si="17"/>
        <v>30000</v>
      </c>
      <c r="P20" s="61">
        <f t="shared" si="17"/>
        <v>30000</v>
      </c>
      <c r="Q20" s="61">
        <f t="shared" si="17"/>
        <v>30000</v>
      </c>
      <c r="R20" s="61">
        <f t="shared" si="17"/>
        <v>30000</v>
      </c>
      <c r="S20" s="61">
        <f t="shared" si="17"/>
        <v>30000</v>
      </c>
      <c r="T20" s="61">
        <f t="shared" si="17"/>
        <v>30000</v>
      </c>
      <c r="U20" s="61">
        <f t="shared" si="17"/>
        <v>30000</v>
      </c>
      <c r="V20" s="61">
        <f t="shared" si="17"/>
        <v>30000</v>
      </c>
      <c r="W20" s="61">
        <f t="shared" si="17"/>
        <v>30000</v>
      </c>
      <c r="X20" s="61">
        <f t="shared" si="17"/>
        <v>30000</v>
      </c>
      <c r="Y20" s="61">
        <f t="shared" si="17"/>
        <v>30000</v>
      </c>
      <c r="Z20" s="61">
        <f t="shared" si="17"/>
        <v>30000</v>
      </c>
      <c r="AA20" s="61">
        <f t="shared" si="17"/>
        <v>30000</v>
      </c>
      <c r="AB20" s="61">
        <f t="shared" si="17"/>
        <v>30000</v>
      </c>
      <c r="AC20" s="61">
        <f t="shared" si="17"/>
        <v>30000</v>
      </c>
      <c r="AD20" s="61">
        <f t="shared" si="17"/>
        <v>30000</v>
      </c>
      <c r="AE20" s="61">
        <f t="shared" si="17"/>
        <v>30000</v>
      </c>
      <c r="AF20" s="61">
        <f t="shared" si="17"/>
        <v>30000</v>
      </c>
      <c r="AG20" s="61">
        <f t="shared" si="17"/>
        <v>30000</v>
      </c>
      <c r="AH20" s="61">
        <f t="shared" si="17"/>
        <v>30000</v>
      </c>
      <c r="AI20" s="61">
        <f t="shared" si="17"/>
        <v>30000</v>
      </c>
      <c r="AJ20" s="61">
        <f t="shared" si="17"/>
        <v>30000</v>
      </c>
      <c r="AK20" s="61">
        <f t="shared" si="17"/>
        <v>30000</v>
      </c>
      <c r="AL20" s="61">
        <f t="shared" si="17"/>
        <v>30000</v>
      </c>
      <c r="AM20" s="61">
        <f t="shared" si="17"/>
        <v>30000</v>
      </c>
      <c r="AN20" s="61">
        <f t="shared" si="17"/>
        <v>30000</v>
      </c>
      <c r="AO20" s="61">
        <f t="shared" si="17"/>
        <v>30000</v>
      </c>
      <c r="AP20" s="61">
        <f t="shared" si="17"/>
        <v>30000</v>
      </c>
      <c r="AQ20" s="61">
        <f t="shared" si="17"/>
        <v>30000</v>
      </c>
      <c r="AR20" s="61">
        <f t="shared" si="17"/>
        <v>30000</v>
      </c>
      <c r="AS20" s="61">
        <f t="shared" si="17"/>
        <v>30000</v>
      </c>
      <c r="AT20" s="61">
        <f t="shared" si="17"/>
        <v>30000</v>
      </c>
      <c r="AU20" s="61">
        <f t="shared" si="17"/>
        <v>30000</v>
      </c>
      <c r="AV20" s="61">
        <f t="shared" si="17"/>
        <v>30000</v>
      </c>
      <c r="AW20" s="61">
        <f t="shared" si="17"/>
        <v>30000</v>
      </c>
      <c r="AX20" s="61">
        <f t="shared" si="17"/>
        <v>30000</v>
      </c>
      <c r="AY20" s="61">
        <f t="shared" si="17"/>
        <v>30000</v>
      </c>
      <c r="AZ20" s="61">
        <f t="shared" si="17"/>
        <v>30000</v>
      </c>
      <c r="BA20" s="61">
        <f t="shared" si="17"/>
        <v>30000</v>
      </c>
      <c r="BB20" s="61">
        <f t="shared" si="17"/>
        <v>30000</v>
      </c>
      <c r="BC20" s="61">
        <f t="shared" si="17"/>
        <v>30000</v>
      </c>
      <c r="BD20" s="61">
        <f t="shared" si="17"/>
        <v>30000</v>
      </c>
      <c r="BE20" s="61">
        <f t="shared" si="17"/>
        <v>30000</v>
      </c>
      <c r="BF20" s="61">
        <f t="shared" si="17"/>
        <v>30000</v>
      </c>
      <c r="BG20" s="61">
        <f t="shared" si="17"/>
        <v>30000</v>
      </c>
      <c r="BH20" s="61">
        <f t="shared" si="17"/>
        <v>30000</v>
      </c>
      <c r="BI20" s="61">
        <f t="shared" si="17"/>
        <v>30000</v>
      </c>
      <c r="BJ20" s="61">
        <f t="shared" si="17"/>
        <v>30000</v>
      </c>
      <c r="BK20" s="61">
        <f t="shared" si="17"/>
        <v>30000</v>
      </c>
      <c r="BL20" s="61">
        <f t="shared" si="17"/>
        <v>30000</v>
      </c>
      <c r="BM20" s="61">
        <f t="shared" si="17"/>
        <v>30000</v>
      </c>
      <c r="BN20" s="61">
        <f t="shared" si="17"/>
        <v>30000</v>
      </c>
      <c r="BO20" s="61">
        <f t="shared" si="17"/>
        <v>30000</v>
      </c>
      <c r="BP20" s="61">
        <f t="shared" si="17"/>
        <v>30000</v>
      </c>
      <c r="BQ20" s="61">
        <f t="shared" si="17"/>
        <v>30000</v>
      </c>
      <c r="BR20" s="61">
        <f t="shared" si="17"/>
        <v>30000</v>
      </c>
      <c r="BS20" s="61">
        <f t="shared" si="17"/>
        <v>30000</v>
      </c>
      <c r="BT20" s="61">
        <f t="shared" si="17"/>
        <v>30000</v>
      </c>
      <c r="BU20" s="61">
        <f t="shared" ref="BU20:DB20" si="18">BT20</f>
        <v>30000</v>
      </c>
      <c r="BV20" s="61">
        <f t="shared" si="18"/>
        <v>30000</v>
      </c>
      <c r="BW20" s="61">
        <f t="shared" si="18"/>
        <v>30000</v>
      </c>
      <c r="BX20" s="61">
        <f t="shared" si="18"/>
        <v>30000</v>
      </c>
      <c r="BY20" s="61">
        <f t="shared" si="18"/>
        <v>30000</v>
      </c>
      <c r="BZ20" s="61">
        <f t="shared" si="18"/>
        <v>30000</v>
      </c>
      <c r="CA20" s="61">
        <f t="shared" si="18"/>
        <v>30000</v>
      </c>
      <c r="CB20" s="61">
        <f t="shared" si="18"/>
        <v>30000</v>
      </c>
      <c r="CC20" s="61">
        <f t="shared" si="18"/>
        <v>30000</v>
      </c>
      <c r="CD20" s="61">
        <f t="shared" si="18"/>
        <v>30000</v>
      </c>
      <c r="CE20" s="61">
        <f t="shared" si="18"/>
        <v>30000</v>
      </c>
      <c r="CF20" s="61">
        <f t="shared" si="18"/>
        <v>30000</v>
      </c>
      <c r="CG20" s="61">
        <f t="shared" si="18"/>
        <v>30000</v>
      </c>
      <c r="CH20" s="61">
        <f t="shared" si="18"/>
        <v>30000</v>
      </c>
      <c r="CI20" s="61">
        <f t="shared" si="18"/>
        <v>30000</v>
      </c>
      <c r="CJ20" s="61">
        <f t="shared" si="18"/>
        <v>30000</v>
      </c>
      <c r="CK20" s="61">
        <f t="shared" si="18"/>
        <v>30000</v>
      </c>
      <c r="CL20" s="61">
        <f t="shared" si="18"/>
        <v>30000</v>
      </c>
      <c r="CM20" s="61">
        <f t="shared" si="18"/>
        <v>30000</v>
      </c>
      <c r="CN20" s="61">
        <f t="shared" si="18"/>
        <v>30000</v>
      </c>
      <c r="CO20" s="61">
        <f t="shared" si="18"/>
        <v>30000</v>
      </c>
      <c r="CP20" s="61">
        <f t="shared" si="18"/>
        <v>30000</v>
      </c>
      <c r="CQ20" s="61">
        <f t="shared" si="18"/>
        <v>30000</v>
      </c>
      <c r="CR20" s="61">
        <f t="shared" si="18"/>
        <v>30000</v>
      </c>
      <c r="CS20" s="61">
        <f t="shared" si="18"/>
        <v>30000</v>
      </c>
      <c r="CT20" s="61">
        <f t="shared" si="18"/>
        <v>30000</v>
      </c>
      <c r="CU20" s="61">
        <f t="shared" si="18"/>
        <v>30000</v>
      </c>
      <c r="CV20" s="61">
        <f t="shared" si="18"/>
        <v>30000</v>
      </c>
      <c r="CW20" s="61">
        <f t="shared" si="18"/>
        <v>30000</v>
      </c>
      <c r="CX20" s="61">
        <f t="shared" si="18"/>
        <v>30000</v>
      </c>
      <c r="CY20" s="61">
        <f t="shared" si="18"/>
        <v>30000</v>
      </c>
      <c r="CZ20" s="61">
        <f t="shared" si="18"/>
        <v>30000</v>
      </c>
      <c r="DA20" s="61">
        <f t="shared" si="18"/>
        <v>30000</v>
      </c>
      <c r="DB20" s="61">
        <f t="shared" si="18"/>
        <v>30000</v>
      </c>
    </row>
    <row r="21" spans="1:107" s="51" customFormat="1" x14ac:dyDescent="0.35">
      <c r="A21" s="65"/>
      <c r="B21" s="65"/>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row>
    <row r="22" spans="1:107" s="54" customFormat="1" x14ac:dyDescent="0.35">
      <c r="A22" s="52" t="s">
        <v>234</v>
      </c>
      <c r="B22" s="52"/>
      <c r="F22" s="53">
        <f>SUM(F20:F20)</f>
        <v>30000</v>
      </c>
      <c r="G22" s="53">
        <f t="shared" ref="G22:AL22" si="19">SUM(G20:G20)</f>
        <v>30000</v>
      </c>
      <c r="H22" s="53">
        <f t="shared" si="19"/>
        <v>30000</v>
      </c>
      <c r="I22" s="53">
        <f t="shared" si="19"/>
        <v>30000</v>
      </c>
      <c r="J22" s="53">
        <f t="shared" si="19"/>
        <v>30000</v>
      </c>
      <c r="K22" s="53">
        <f t="shared" si="19"/>
        <v>30000</v>
      </c>
      <c r="L22" s="53">
        <f t="shared" si="19"/>
        <v>30000</v>
      </c>
      <c r="M22" s="53">
        <f t="shared" si="19"/>
        <v>30000</v>
      </c>
      <c r="N22" s="53">
        <f t="shared" si="19"/>
        <v>30000</v>
      </c>
      <c r="O22" s="53">
        <f t="shared" si="19"/>
        <v>30000</v>
      </c>
      <c r="P22" s="53">
        <f t="shared" si="19"/>
        <v>30000</v>
      </c>
      <c r="Q22" s="53">
        <f t="shared" si="19"/>
        <v>30000</v>
      </c>
      <c r="R22" s="53">
        <f t="shared" si="19"/>
        <v>30000</v>
      </c>
      <c r="S22" s="53">
        <f t="shared" si="19"/>
        <v>30000</v>
      </c>
      <c r="T22" s="53">
        <f t="shared" si="19"/>
        <v>30000</v>
      </c>
      <c r="U22" s="53">
        <f t="shared" si="19"/>
        <v>30000</v>
      </c>
      <c r="V22" s="53">
        <f t="shared" si="19"/>
        <v>30000</v>
      </c>
      <c r="W22" s="53">
        <f t="shared" si="19"/>
        <v>30000</v>
      </c>
      <c r="X22" s="53">
        <f t="shared" si="19"/>
        <v>30000</v>
      </c>
      <c r="Y22" s="53">
        <f t="shared" si="19"/>
        <v>30000</v>
      </c>
      <c r="Z22" s="53">
        <f t="shared" si="19"/>
        <v>30000</v>
      </c>
      <c r="AA22" s="53">
        <f t="shared" si="19"/>
        <v>30000</v>
      </c>
      <c r="AB22" s="53">
        <f t="shared" si="19"/>
        <v>30000</v>
      </c>
      <c r="AC22" s="53">
        <f t="shared" si="19"/>
        <v>30000</v>
      </c>
      <c r="AD22" s="53">
        <f t="shared" si="19"/>
        <v>30000</v>
      </c>
      <c r="AE22" s="53">
        <f t="shared" si="19"/>
        <v>30000</v>
      </c>
      <c r="AF22" s="53">
        <f t="shared" si="19"/>
        <v>30000</v>
      </c>
      <c r="AG22" s="53">
        <f t="shared" si="19"/>
        <v>30000</v>
      </c>
      <c r="AH22" s="53">
        <f t="shared" si="19"/>
        <v>30000</v>
      </c>
      <c r="AI22" s="53">
        <f t="shared" si="19"/>
        <v>30000</v>
      </c>
      <c r="AJ22" s="53">
        <f t="shared" si="19"/>
        <v>30000</v>
      </c>
      <c r="AK22" s="53">
        <f t="shared" si="19"/>
        <v>30000</v>
      </c>
      <c r="AL22" s="53">
        <f t="shared" si="19"/>
        <v>30000</v>
      </c>
      <c r="AM22" s="53">
        <f t="shared" ref="AM22:BR22" si="20">SUM(AM20:AM20)</f>
        <v>30000</v>
      </c>
      <c r="AN22" s="53">
        <f t="shared" si="20"/>
        <v>30000</v>
      </c>
      <c r="AO22" s="53">
        <f t="shared" si="20"/>
        <v>30000</v>
      </c>
      <c r="AP22" s="53">
        <f t="shared" si="20"/>
        <v>30000</v>
      </c>
      <c r="AQ22" s="53">
        <f t="shared" si="20"/>
        <v>30000</v>
      </c>
      <c r="AR22" s="53">
        <f t="shared" si="20"/>
        <v>30000</v>
      </c>
      <c r="AS22" s="53">
        <f t="shared" si="20"/>
        <v>30000</v>
      </c>
      <c r="AT22" s="53">
        <f t="shared" si="20"/>
        <v>30000</v>
      </c>
      <c r="AU22" s="53">
        <f t="shared" si="20"/>
        <v>30000</v>
      </c>
      <c r="AV22" s="53">
        <f t="shared" si="20"/>
        <v>30000</v>
      </c>
      <c r="AW22" s="53">
        <f t="shared" si="20"/>
        <v>30000</v>
      </c>
      <c r="AX22" s="53">
        <f t="shared" si="20"/>
        <v>30000</v>
      </c>
      <c r="AY22" s="53">
        <f t="shared" si="20"/>
        <v>30000</v>
      </c>
      <c r="AZ22" s="53">
        <f t="shared" si="20"/>
        <v>30000</v>
      </c>
      <c r="BA22" s="53">
        <f t="shared" si="20"/>
        <v>30000</v>
      </c>
      <c r="BB22" s="53">
        <f t="shared" si="20"/>
        <v>30000</v>
      </c>
      <c r="BC22" s="53">
        <f t="shared" si="20"/>
        <v>30000</v>
      </c>
      <c r="BD22" s="53">
        <f t="shared" si="20"/>
        <v>30000</v>
      </c>
      <c r="BE22" s="53">
        <f t="shared" si="20"/>
        <v>30000</v>
      </c>
      <c r="BF22" s="53">
        <f t="shared" si="20"/>
        <v>30000</v>
      </c>
      <c r="BG22" s="53">
        <f t="shared" si="20"/>
        <v>30000</v>
      </c>
      <c r="BH22" s="53">
        <f t="shared" si="20"/>
        <v>30000</v>
      </c>
      <c r="BI22" s="53">
        <f t="shared" si="20"/>
        <v>30000</v>
      </c>
      <c r="BJ22" s="53">
        <f t="shared" si="20"/>
        <v>30000</v>
      </c>
      <c r="BK22" s="53">
        <f t="shared" si="20"/>
        <v>30000</v>
      </c>
      <c r="BL22" s="53">
        <f t="shared" si="20"/>
        <v>30000</v>
      </c>
      <c r="BM22" s="53">
        <f t="shared" si="20"/>
        <v>30000</v>
      </c>
      <c r="BN22" s="53">
        <f t="shared" si="20"/>
        <v>30000</v>
      </c>
      <c r="BO22" s="53">
        <f t="shared" si="20"/>
        <v>30000</v>
      </c>
      <c r="BP22" s="53">
        <f t="shared" si="20"/>
        <v>30000</v>
      </c>
      <c r="BQ22" s="53">
        <f t="shared" si="20"/>
        <v>30000</v>
      </c>
      <c r="BR22" s="53">
        <f t="shared" si="20"/>
        <v>30000</v>
      </c>
      <c r="BS22" s="53">
        <f t="shared" ref="BS22:DB22" si="21">SUM(BS20:BS20)</f>
        <v>30000</v>
      </c>
      <c r="BT22" s="53">
        <f t="shared" si="21"/>
        <v>30000</v>
      </c>
      <c r="BU22" s="53">
        <f t="shared" si="21"/>
        <v>30000</v>
      </c>
      <c r="BV22" s="53">
        <f t="shared" si="21"/>
        <v>30000</v>
      </c>
      <c r="BW22" s="53">
        <f t="shared" si="21"/>
        <v>30000</v>
      </c>
      <c r="BX22" s="53">
        <f t="shared" si="21"/>
        <v>30000</v>
      </c>
      <c r="BY22" s="53">
        <f t="shared" si="21"/>
        <v>30000</v>
      </c>
      <c r="BZ22" s="53">
        <f t="shared" si="21"/>
        <v>30000</v>
      </c>
      <c r="CA22" s="53">
        <f t="shared" si="21"/>
        <v>30000</v>
      </c>
      <c r="CB22" s="53">
        <f t="shared" si="21"/>
        <v>30000</v>
      </c>
      <c r="CC22" s="53">
        <f t="shared" si="21"/>
        <v>30000</v>
      </c>
      <c r="CD22" s="53">
        <f t="shared" si="21"/>
        <v>30000</v>
      </c>
      <c r="CE22" s="53">
        <f t="shared" si="21"/>
        <v>30000</v>
      </c>
      <c r="CF22" s="53">
        <f t="shared" si="21"/>
        <v>30000</v>
      </c>
      <c r="CG22" s="53">
        <f t="shared" si="21"/>
        <v>30000</v>
      </c>
      <c r="CH22" s="53">
        <f t="shared" si="21"/>
        <v>30000</v>
      </c>
      <c r="CI22" s="53">
        <f t="shared" si="21"/>
        <v>30000</v>
      </c>
      <c r="CJ22" s="53">
        <f t="shared" si="21"/>
        <v>30000</v>
      </c>
      <c r="CK22" s="53">
        <f t="shared" si="21"/>
        <v>30000</v>
      </c>
      <c r="CL22" s="53">
        <f t="shared" si="21"/>
        <v>30000</v>
      </c>
      <c r="CM22" s="53">
        <f t="shared" si="21"/>
        <v>30000</v>
      </c>
      <c r="CN22" s="53">
        <f t="shared" si="21"/>
        <v>30000</v>
      </c>
      <c r="CO22" s="53">
        <f t="shared" si="21"/>
        <v>30000</v>
      </c>
      <c r="CP22" s="53">
        <f t="shared" si="21"/>
        <v>30000</v>
      </c>
      <c r="CQ22" s="53">
        <f t="shared" si="21"/>
        <v>30000</v>
      </c>
      <c r="CR22" s="53">
        <f t="shared" si="21"/>
        <v>30000</v>
      </c>
      <c r="CS22" s="53">
        <f t="shared" si="21"/>
        <v>30000</v>
      </c>
      <c r="CT22" s="53">
        <f t="shared" si="21"/>
        <v>30000</v>
      </c>
      <c r="CU22" s="53">
        <f t="shared" si="21"/>
        <v>30000</v>
      </c>
      <c r="CV22" s="53">
        <f t="shared" si="21"/>
        <v>30000</v>
      </c>
      <c r="CW22" s="53">
        <f t="shared" si="21"/>
        <v>30000</v>
      </c>
      <c r="CX22" s="53">
        <f t="shared" si="21"/>
        <v>30000</v>
      </c>
      <c r="CY22" s="53">
        <f t="shared" si="21"/>
        <v>30000</v>
      </c>
      <c r="CZ22" s="53">
        <f t="shared" si="21"/>
        <v>30000</v>
      </c>
      <c r="DA22" s="53">
        <f t="shared" si="21"/>
        <v>30000</v>
      </c>
      <c r="DB22" s="53">
        <f t="shared" si="21"/>
        <v>30000</v>
      </c>
    </row>
    <row r="23" spans="1:107" s="105" customFormat="1" ht="6.75" customHeight="1" x14ac:dyDescent="0.35">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row>
    <row r="24" spans="1:107" s="60" customFormat="1" x14ac:dyDescent="0.35">
      <c r="A24" s="59" t="s">
        <v>235</v>
      </c>
      <c r="B24" s="59"/>
      <c r="E24" s="75" t="s">
        <v>417</v>
      </c>
      <c r="F24" s="86" t="s">
        <v>415</v>
      </c>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row>
    <row r="25" spans="1:107" s="60" customFormat="1" x14ac:dyDescent="0.35">
      <c r="A25" s="62" t="s">
        <v>236</v>
      </c>
      <c r="B25" s="62"/>
      <c r="E25" s="69">
        <v>75000</v>
      </c>
      <c r="F25" s="61">
        <f t="shared" ref="F25:F26" si="22">E25</f>
        <v>75000</v>
      </c>
      <c r="G25" s="61">
        <v>0</v>
      </c>
      <c r="H25" s="61">
        <f t="shared" ref="H25:BS25" si="23">G25</f>
        <v>0</v>
      </c>
      <c r="I25" s="61">
        <f t="shared" si="23"/>
        <v>0</v>
      </c>
      <c r="J25" s="61">
        <f t="shared" si="23"/>
        <v>0</v>
      </c>
      <c r="K25" s="61">
        <f t="shared" si="23"/>
        <v>0</v>
      </c>
      <c r="L25" s="61">
        <f t="shared" si="23"/>
        <v>0</v>
      </c>
      <c r="M25" s="61">
        <f t="shared" si="23"/>
        <v>0</v>
      </c>
      <c r="N25" s="61">
        <f t="shared" si="23"/>
        <v>0</v>
      </c>
      <c r="O25" s="61">
        <f t="shared" si="23"/>
        <v>0</v>
      </c>
      <c r="P25" s="61">
        <f t="shared" si="23"/>
        <v>0</v>
      </c>
      <c r="Q25" s="61">
        <f t="shared" si="23"/>
        <v>0</v>
      </c>
      <c r="R25" s="61">
        <f t="shared" si="23"/>
        <v>0</v>
      </c>
      <c r="S25" s="61">
        <f t="shared" si="23"/>
        <v>0</v>
      </c>
      <c r="T25" s="61">
        <f t="shared" si="23"/>
        <v>0</v>
      </c>
      <c r="U25" s="61">
        <f t="shared" si="23"/>
        <v>0</v>
      </c>
      <c r="V25" s="61">
        <f t="shared" si="23"/>
        <v>0</v>
      </c>
      <c r="W25" s="61">
        <f t="shared" si="23"/>
        <v>0</v>
      </c>
      <c r="X25" s="61">
        <f t="shared" si="23"/>
        <v>0</v>
      </c>
      <c r="Y25" s="61">
        <f t="shared" si="23"/>
        <v>0</v>
      </c>
      <c r="Z25" s="61">
        <f t="shared" si="23"/>
        <v>0</v>
      </c>
      <c r="AA25" s="61">
        <f t="shared" si="23"/>
        <v>0</v>
      </c>
      <c r="AB25" s="61">
        <f t="shared" si="23"/>
        <v>0</v>
      </c>
      <c r="AC25" s="61">
        <f t="shared" si="23"/>
        <v>0</v>
      </c>
      <c r="AD25" s="61">
        <f t="shared" si="23"/>
        <v>0</v>
      </c>
      <c r="AE25" s="61">
        <f t="shared" si="23"/>
        <v>0</v>
      </c>
      <c r="AF25" s="61">
        <f t="shared" si="23"/>
        <v>0</v>
      </c>
      <c r="AG25" s="61">
        <f t="shared" si="23"/>
        <v>0</v>
      </c>
      <c r="AH25" s="61">
        <f t="shared" si="23"/>
        <v>0</v>
      </c>
      <c r="AI25" s="61">
        <f t="shared" si="23"/>
        <v>0</v>
      </c>
      <c r="AJ25" s="61">
        <f t="shared" si="23"/>
        <v>0</v>
      </c>
      <c r="AK25" s="61">
        <f t="shared" si="23"/>
        <v>0</v>
      </c>
      <c r="AL25" s="61">
        <f t="shared" si="23"/>
        <v>0</v>
      </c>
      <c r="AM25" s="61">
        <f t="shared" si="23"/>
        <v>0</v>
      </c>
      <c r="AN25" s="61">
        <f t="shared" si="23"/>
        <v>0</v>
      </c>
      <c r="AO25" s="61">
        <f t="shared" si="23"/>
        <v>0</v>
      </c>
      <c r="AP25" s="61">
        <f t="shared" si="23"/>
        <v>0</v>
      </c>
      <c r="AQ25" s="61">
        <f t="shared" si="23"/>
        <v>0</v>
      </c>
      <c r="AR25" s="61">
        <f t="shared" si="23"/>
        <v>0</v>
      </c>
      <c r="AS25" s="61">
        <f t="shared" si="23"/>
        <v>0</v>
      </c>
      <c r="AT25" s="61">
        <f t="shared" si="23"/>
        <v>0</v>
      </c>
      <c r="AU25" s="61">
        <f t="shared" si="23"/>
        <v>0</v>
      </c>
      <c r="AV25" s="61">
        <f t="shared" si="23"/>
        <v>0</v>
      </c>
      <c r="AW25" s="61">
        <f t="shared" si="23"/>
        <v>0</v>
      </c>
      <c r="AX25" s="61">
        <f t="shared" si="23"/>
        <v>0</v>
      </c>
      <c r="AY25" s="61">
        <f t="shared" si="23"/>
        <v>0</v>
      </c>
      <c r="AZ25" s="61">
        <f t="shared" si="23"/>
        <v>0</v>
      </c>
      <c r="BA25" s="61">
        <f t="shared" si="23"/>
        <v>0</v>
      </c>
      <c r="BB25" s="61">
        <f t="shared" si="23"/>
        <v>0</v>
      </c>
      <c r="BC25" s="61">
        <f t="shared" si="23"/>
        <v>0</v>
      </c>
      <c r="BD25" s="61">
        <f t="shared" si="23"/>
        <v>0</v>
      </c>
      <c r="BE25" s="61">
        <f t="shared" si="23"/>
        <v>0</v>
      </c>
      <c r="BF25" s="61">
        <f t="shared" si="23"/>
        <v>0</v>
      </c>
      <c r="BG25" s="61">
        <f t="shared" si="23"/>
        <v>0</v>
      </c>
      <c r="BH25" s="61">
        <f t="shared" si="23"/>
        <v>0</v>
      </c>
      <c r="BI25" s="61">
        <f t="shared" si="23"/>
        <v>0</v>
      </c>
      <c r="BJ25" s="61">
        <f t="shared" si="23"/>
        <v>0</v>
      </c>
      <c r="BK25" s="61">
        <f t="shared" si="23"/>
        <v>0</v>
      </c>
      <c r="BL25" s="61">
        <f t="shared" si="23"/>
        <v>0</v>
      </c>
      <c r="BM25" s="61">
        <f t="shared" si="23"/>
        <v>0</v>
      </c>
      <c r="BN25" s="61">
        <f t="shared" si="23"/>
        <v>0</v>
      </c>
      <c r="BO25" s="61">
        <f t="shared" si="23"/>
        <v>0</v>
      </c>
      <c r="BP25" s="61">
        <f t="shared" si="23"/>
        <v>0</v>
      </c>
      <c r="BQ25" s="61">
        <f t="shared" si="23"/>
        <v>0</v>
      </c>
      <c r="BR25" s="61">
        <f t="shared" si="23"/>
        <v>0</v>
      </c>
      <c r="BS25" s="61">
        <f t="shared" si="23"/>
        <v>0</v>
      </c>
      <c r="BT25" s="61">
        <f t="shared" ref="BT25:DB25" si="24">BS25</f>
        <v>0</v>
      </c>
      <c r="BU25" s="61">
        <f t="shared" si="24"/>
        <v>0</v>
      </c>
      <c r="BV25" s="61">
        <f t="shared" si="24"/>
        <v>0</v>
      </c>
      <c r="BW25" s="61">
        <f t="shared" si="24"/>
        <v>0</v>
      </c>
      <c r="BX25" s="61">
        <f t="shared" si="24"/>
        <v>0</v>
      </c>
      <c r="BY25" s="61">
        <f t="shared" si="24"/>
        <v>0</v>
      </c>
      <c r="BZ25" s="61">
        <f t="shared" si="24"/>
        <v>0</v>
      </c>
      <c r="CA25" s="61">
        <f t="shared" si="24"/>
        <v>0</v>
      </c>
      <c r="CB25" s="61">
        <f t="shared" si="24"/>
        <v>0</v>
      </c>
      <c r="CC25" s="61">
        <f t="shared" si="24"/>
        <v>0</v>
      </c>
      <c r="CD25" s="61">
        <f t="shared" si="24"/>
        <v>0</v>
      </c>
      <c r="CE25" s="61">
        <f t="shared" si="24"/>
        <v>0</v>
      </c>
      <c r="CF25" s="61">
        <f t="shared" si="24"/>
        <v>0</v>
      </c>
      <c r="CG25" s="61">
        <f t="shared" si="24"/>
        <v>0</v>
      </c>
      <c r="CH25" s="61">
        <f t="shared" si="24"/>
        <v>0</v>
      </c>
      <c r="CI25" s="61">
        <f t="shared" si="24"/>
        <v>0</v>
      </c>
      <c r="CJ25" s="61">
        <f t="shared" si="24"/>
        <v>0</v>
      </c>
      <c r="CK25" s="61">
        <f t="shared" si="24"/>
        <v>0</v>
      </c>
      <c r="CL25" s="61">
        <f t="shared" si="24"/>
        <v>0</v>
      </c>
      <c r="CM25" s="61">
        <f t="shared" si="24"/>
        <v>0</v>
      </c>
      <c r="CN25" s="61">
        <f t="shared" si="24"/>
        <v>0</v>
      </c>
      <c r="CO25" s="61">
        <f t="shared" si="24"/>
        <v>0</v>
      </c>
      <c r="CP25" s="61">
        <f t="shared" si="24"/>
        <v>0</v>
      </c>
      <c r="CQ25" s="61">
        <f t="shared" si="24"/>
        <v>0</v>
      </c>
      <c r="CR25" s="61">
        <f t="shared" si="24"/>
        <v>0</v>
      </c>
      <c r="CS25" s="61">
        <f t="shared" si="24"/>
        <v>0</v>
      </c>
      <c r="CT25" s="61">
        <f t="shared" si="24"/>
        <v>0</v>
      </c>
      <c r="CU25" s="61">
        <f t="shared" si="24"/>
        <v>0</v>
      </c>
      <c r="CV25" s="61">
        <f t="shared" si="24"/>
        <v>0</v>
      </c>
      <c r="CW25" s="61">
        <f t="shared" si="24"/>
        <v>0</v>
      </c>
      <c r="CX25" s="61">
        <f t="shared" si="24"/>
        <v>0</v>
      </c>
      <c r="CY25" s="61">
        <f t="shared" si="24"/>
        <v>0</v>
      </c>
      <c r="CZ25" s="61">
        <f t="shared" si="24"/>
        <v>0</v>
      </c>
      <c r="DA25" s="61">
        <f t="shared" si="24"/>
        <v>0</v>
      </c>
      <c r="DB25" s="61">
        <f t="shared" si="24"/>
        <v>0</v>
      </c>
    </row>
    <row r="26" spans="1:107" s="60" customFormat="1" x14ac:dyDescent="0.35">
      <c r="A26" s="62" t="s">
        <v>237</v>
      </c>
      <c r="B26" s="62"/>
      <c r="E26" s="69">
        <v>315000</v>
      </c>
      <c r="F26" s="61">
        <f t="shared" si="22"/>
        <v>315000</v>
      </c>
      <c r="G26" s="61">
        <v>0</v>
      </c>
      <c r="H26" s="61">
        <v>0</v>
      </c>
      <c r="I26" s="61">
        <v>0</v>
      </c>
      <c r="J26" s="61">
        <v>0</v>
      </c>
      <c r="K26" s="61">
        <v>0</v>
      </c>
      <c r="L26" s="61">
        <v>0</v>
      </c>
      <c r="M26" s="61">
        <v>0</v>
      </c>
      <c r="N26" s="61">
        <v>0</v>
      </c>
      <c r="O26" s="61">
        <v>0</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v>
      </c>
      <c r="AG26" s="61">
        <v>0</v>
      </c>
      <c r="AH26" s="61">
        <v>0</v>
      </c>
      <c r="AI26" s="61">
        <v>0</v>
      </c>
      <c r="AJ26" s="61">
        <v>0</v>
      </c>
      <c r="AK26" s="61">
        <v>0</v>
      </c>
      <c r="AL26" s="61">
        <v>0</v>
      </c>
      <c r="AM26" s="61">
        <v>0</v>
      </c>
      <c r="AN26" s="61">
        <v>0</v>
      </c>
      <c r="AO26" s="61">
        <v>0</v>
      </c>
      <c r="AP26" s="61">
        <v>0</v>
      </c>
      <c r="AQ26" s="61">
        <v>0</v>
      </c>
      <c r="AR26" s="61">
        <v>0</v>
      </c>
      <c r="AS26" s="61">
        <v>0</v>
      </c>
      <c r="AT26" s="61">
        <v>0</v>
      </c>
      <c r="AU26" s="61">
        <v>0</v>
      </c>
      <c r="AV26" s="61">
        <v>0</v>
      </c>
      <c r="AW26" s="61">
        <v>0</v>
      </c>
      <c r="AX26" s="61">
        <v>0</v>
      </c>
      <c r="AY26" s="61">
        <v>0</v>
      </c>
      <c r="AZ26" s="61">
        <v>0</v>
      </c>
      <c r="BA26" s="61">
        <v>0</v>
      </c>
      <c r="BB26" s="61">
        <v>0</v>
      </c>
      <c r="BC26" s="61">
        <v>0</v>
      </c>
      <c r="BD26" s="61">
        <v>0</v>
      </c>
      <c r="BE26" s="61">
        <v>0</v>
      </c>
      <c r="BF26" s="61">
        <v>0</v>
      </c>
      <c r="BG26" s="61">
        <v>0</v>
      </c>
      <c r="BH26" s="61">
        <v>0</v>
      </c>
      <c r="BI26" s="61">
        <v>0</v>
      </c>
      <c r="BJ26" s="61">
        <v>0</v>
      </c>
      <c r="BK26" s="61">
        <v>0</v>
      </c>
      <c r="BL26" s="61">
        <v>0</v>
      </c>
      <c r="BM26" s="61">
        <v>0</v>
      </c>
      <c r="BN26" s="61">
        <v>0</v>
      </c>
      <c r="BO26" s="61">
        <v>0</v>
      </c>
      <c r="BP26" s="61">
        <v>0</v>
      </c>
      <c r="BQ26" s="61">
        <v>0</v>
      </c>
      <c r="BR26" s="61">
        <v>0</v>
      </c>
      <c r="BS26" s="61">
        <v>0</v>
      </c>
      <c r="BT26" s="61">
        <v>0</v>
      </c>
      <c r="BU26" s="61">
        <v>0</v>
      </c>
      <c r="BV26" s="61">
        <v>0</v>
      </c>
      <c r="BW26" s="61">
        <v>0</v>
      </c>
      <c r="BX26" s="61">
        <v>0</v>
      </c>
      <c r="BY26" s="61">
        <v>0</v>
      </c>
      <c r="BZ26" s="61">
        <v>0</v>
      </c>
      <c r="CA26" s="61">
        <v>0</v>
      </c>
      <c r="CB26" s="61">
        <v>0</v>
      </c>
      <c r="CC26" s="61">
        <v>0</v>
      </c>
      <c r="CD26" s="61">
        <v>0</v>
      </c>
      <c r="CE26" s="61">
        <v>0</v>
      </c>
      <c r="CF26" s="61">
        <v>0</v>
      </c>
      <c r="CG26" s="61">
        <v>0</v>
      </c>
      <c r="CH26" s="61">
        <v>0</v>
      </c>
      <c r="CI26" s="61">
        <v>0</v>
      </c>
      <c r="CJ26" s="61">
        <v>0</v>
      </c>
      <c r="CK26" s="61">
        <v>0</v>
      </c>
      <c r="CL26" s="61">
        <v>0</v>
      </c>
      <c r="CM26" s="61">
        <v>0</v>
      </c>
      <c r="CN26" s="61">
        <v>0</v>
      </c>
      <c r="CO26" s="61">
        <v>0</v>
      </c>
      <c r="CP26" s="61">
        <v>0</v>
      </c>
      <c r="CQ26" s="61">
        <v>0</v>
      </c>
      <c r="CR26" s="61">
        <v>0</v>
      </c>
      <c r="CS26" s="61">
        <v>0</v>
      </c>
      <c r="CT26" s="61">
        <v>0</v>
      </c>
      <c r="CU26" s="61">
        <v>0</v>
      </c>
      <c r="CV26" s="61">
        <v>0</v>
      </c>
      <c r="CW26" s="61">
        <v>0</v>
      </c>
      <c r="CX26" s="61">
        <v>0</v>
      </c>
      <c r="CY26" s="61">
        <v>0</v>
      </c>
      <c r="CZ26" s="61">
        <v>0</v>
      </c>
      <c r="DA26" s="61">
        <v>0</v>
      </c>
      <c r="DB26" s="61">
        <v>0</v>
      </c>
    </row>
    <row r="27" spans="1:107" s="51" customFormat="1" x14ac:dyDescent="0.35">
      <c r="A27" s="65" t="s">
        <v>238</v>
      </c>
      <c r="B27" s="65"/>
      <c r="E27" s="69">
        <f>E26*0.1</f>
        <v>31500</v>
      </c>
      <c r="F27" s="51">
        <v>0</v>
      </c>
      <c r="G27" s="50">
        <f>E27</f>
        <v>31500</v>
      </c>
      <c r="H27" s="50">
        <f>G27</f>
        <v>31500</v>
      </c>
      <c r="I27" s="50">
        <f t="shared" ref="I27:BT27" si="25">H27</f>
        <v>31500</v>
      </c>
      <c r="J27" s="50">
        <f t="shared" si="25"/>
        <v>31500</v>
      </c>
      <c r="K27" s="50">
        <f t="shared" si="25"/>
        <v>31500</v>
      </c>
      <c r="L27" s="50">
        <f t="shared" si="25"/>
        <v>31500</v>
      </c>
      <c r="M27" s="50">
        <f t="shared" si="25"/>
        <v>31500</v>
      </c>
      <c r="N27" s="50">
        <f t="shared" si="25"/>
        <v>31500</v>
      </c>
      <c r="O27" s="50">
        <f t="shared" si="25"/>
        <v>31500</v>
      </c>
      <c r="P27" s="50">
        <f t="shared" si="25"/>
        <v>31500</v>
      </c>
      <c r="Q27" s="50">
        <f t="shared" si="25"/>
        <v>31500</v>
      </c>
      <c r="R27" s="50">
        <f t="shared" si="25"/>
        <v>31500</v>
      </c>
      <c r="S27" s="50">
        <f t="shared" si="25"/>
        <v>31500</v>
      </c>
      <c r="T27" s="50">
        <f t="shared" si="25"/>
        <v>31500</v>
      </c>
      <c r="U27" s="50">
        <f t="shared" si="25"/>
        <v>31500</v>
      </c>
      <c r="V27" s="50">
        <f t="shared" si="25"/>
        <v>31500</v>
      </c>
      <c r="W27" s="50">
        <f t="shared" si="25"/>
        <v>31500</v>
      </c>
      <c r="X27" s="50">
        <f t="shared" si="25"/>
        <v>31500</v>
      </c>
      <c r="Y27" s="50">
        <f t="shared" si="25"/>
        <v>31500</v>
      </c>
      <c r="Z27" s="50">
        <f t="shared" si="25"/>
        <v>31500</v>
      </c>
      <c r="AA27" s="50">
        <f t="shared" si="25"/>
        <v>31500</v>
      </c>
      <c r="AB27" s="50">
        <f t="shared" si="25"/>
        <v>31500</v>
      </c>
      <c r="AC27" s="50">
        <f t="shared" si="25"/>
        <v>31500</v>
      </c>
      <c r="AD27" s="50">
        <f t="shared" si="25"/>
        <v>31500</v>
      </c>
      <c r="AE27" s="50">
        <f t="shared" si="25"/>
        <v>31500</v>
      </c>
      <c r="AF27" s="50">
        <f t="shared" si="25"/>
        <v>31500</v>
      </c>
      <c r="AG27" s="50">
        <f t="shared" si="25"/>
        <v>31500</v>
      </c>
      <c r="AH27" s="50">
        <f t="shared" si="25"/>
        <v>31500</v>
      </c>
      <c r="AI27" s="50">
        <f t="shared" si="25"/>
        <v>31500</v>
      </c>
      <c r="AJ27" s="50">
        <f t="shared" si="25"/>
        <v>31500</v>
      </c>
      <c r="AK27" s="50">
        <f t="shared" si="25"/>
        <v>31500</v>
      </c>
      <c r="AL27" s="50">
        <f t="shared" si="25"/>
        <v>31500</v>
      </c>
      <c r="AM27" s="50">
        <f t="shared" si="25"/>
        <v>31500</v>
      </c>
      <c r="AN27" s="50">
        <f t="shared" si="25"/>
        <v>31500</v>
      </c>
      <c r="AO27" s="50">
        <f t="shared" si="25"/>
        <v>31500</v>
      </c>
      <c r="AP27" s="50">
        <f t="shared" si="25"/>
        <v>31500</v>
      </c>
      <c r="AQ27" s="50">
        <f t="shared" si="25"/>
        <v>31500</v>
      </c>
      <c r="AR27" s="50">
        <f t="shared" si="25"/>
        <v>31500</v>
      </c>
      <c r="AS27" s="50">
        <f t="shared" si="25"/>
        <v>31500</v>
      </c>
      <c r="AT27" s="50">
        <f t="shared" si="25"/>
        <v>31500</v>
      </c>
      <c r="AU27" s="50">
        <f t="shared" si="25"/>
        <v>31500</v>
      </c>
      <c r="AV27" s="50">
        <f t="shared" si="25"/>
        <v>31500</v>
      </c>
      <c r="AW27" s="50">
        <f t="shared" si="25"/>
        <v>31500</v>
      </c>
      <c r="AX27" s="50">
        <f t="shared" si="25"/>
        <v>31500</v>
      </c>
      <c r="AY27" s="50">
        <f t="shared" si="25"/>
        <v>31500</v>
      </c>
      <c r="AZ27" s="50">
        <f t="shared" si="25"/>
        <v>31500</v>
      </c>
      <c r="BA27" s="50">
        <f t="shared" si="25"/>
        <v>31500</v>
      </c>
      <c r="BB27" s="50">
        <f t="shared" si="25"/>
        <v>31500</v>
      </c>
      <c r="BC27" s="50">
        <f t="shared" si="25"/>
        <v>31500</v>
      </c>
      <c r="BD27" s="50">
        <f t="shared" si="25"/>
        <v>31500</v>
      </c>
      <c r="BE27" s="50">
        <f t="shared" si="25"/>
        <v>31500</v>
      </c>
      <c r="BF27" s="50">
        <f t="shared" si="25"/>
        <v>31500</v>
      </c>
      <c r="BG27" s="50">
        <f t="shared" si="25"/>
        <v>31500</v>
      </c>
      <c r="BH27" s="50">
        <f t="shared" si="25"/>
        <v>31500</v>
      </c>
      <c r="BI27" s="50">
        <f t="shared" si="25"/>
        <v>31500</v>
      </c>
      <c r="BJ27" s="50">
        <f t="shared" si="25"/>
        <v>31500</v>
      </c>
      <c r="BK27" s="50">
        <f t="shared" si="25"/>
        <v>31500</v>
      </c>
      <c r="BL27" s="50">
        <f t="shared" si="25"/>
        <v>31500</v>
      </c>
      <c r="BM27" s="50">
        <f t="shared" si="25"/>
        <v>31500</v>
      </c>
      <c r="BN27" s="50">
        <f t="shared" si="25"/>
        <v>31500</v>
      </c>
      <c r="BO27" s="50">
        <f t="shared" si="25"/>
        <v>31500</v>
      </c>
      <c r="BP27" s="50">
        <f t="shared" si="25"/>
        <v>31500</v>
      </c>
      <c r="BQ27" s="50">
        <f t="shared" si="25"/>
        <v>31500</v>
      </c>
      <c r="BR27" s="50">
        <f t="shared" si="25"/>
        <v>31500</v>
      </c>
      <c r="BS27" s="50">
        <f t="shared" si="25"/>
        <v>31500</v>
      </c>
      <c r="BT27" s="50">
        <f t="shared" si="25"/>
        <v>31500</v>
      </c>
      <c r="BU27" s="50">
        <f t="shared" ref="BU27:DB27" si="26">BT27</f>
        <v>31500</v>
      </c>
      <c r="BV27" s="50">
        <f t="shared" si="26"/>
        <v>31500</v>
      </c>
      <c r="BW27" s="50">
        <f t="shared" si="26"/>
        <v>31500</v>
      </c>
      <c r="BX27" s="50">
        <f t="shared" si="26"/>
        <v>31500</v>
      </c>
      <c r="BY27" s="50">
        <f t="shared" si="26"/>
        <v>31500</v>
      </c>
      <c r="BZ27" s="50">
        <f t="shared" si="26"/>
        <v>31500</v>
      </c>
      <c r="CA27" s="50">
        <f t="shared" si="26"/>
        <v>31500</v>
      </c>
      <c r="CB27" s="50">
        <f t="shared" si="26"/>
        <v>31500</v>
      </c>
      <c r="CC27" s="50">
        <f t="shared" si="26"/>
        <v>31500</v>
      </c>
      <c r="CD27" s="50">
        <f t="shared" si="26"/>
        <v>31500</v>
      </c>
      <c r="CE27" s="50">
        <f t="shared" si="26"/>
        <v>31500</v>
      </c>
      <c r="CF27" s="50">
        <f t="shared" si="26"/>
        <v>31500</v>
      </c>
      <c r="CG27" s="50">
        <f t="shared" si="26"/>
        <v>31500</v>
      </c>
      <c r="CH27" s="50">
        <f t="shared" si="26"/>
        <v>31500</v>
      </c>
      <c r="CI27" s="50">
        <f t="shared" si="26"/>
        <v>31500</v>
      </c>
      <c r="CJ27" s="50">
        <f t="shared" si="26"/>
        <v>31500</v>
      </c>
      <c r="CK27" s="50">
        <f t="shared" si="26"/>
        <v>31500</v>
      </c>
      <c r="CL27" s="50">
        <f t="shared" si="26"/>
        <v>31500</v>
      </c>
      <c r="CM27" s="50">
        <f t="shared" si="26"/>
        <v>31500</v>
      </c>
      <c r="CN27" s="50">
        <f t="shared" si="26"/>
        <v>31500</v>
      </c>
      <c r="CO27" s="50">
        <f t="shared" si="26"/>
        <v>31500</v>
      </c>
      <c r="CP27" s="50">
        <f t="shared" si="26"/>
        <v>31500</v>
      </c>
      <c r="CQ27" s="50">
        <f t="shared" si="26"/>
        <v>31500</v>
      </c>
      <c r="CR27" s="50">
        <f t="shared" si="26"/>
        <v>31500</v>
      </c>
      <c r="CS27" s="50">
        <f t="shared" si="26"/>
        <v>31500</v>
      </c>
      <c r="CT27" s="50">
        <f t="shared" si="26"/>
        <v>31500</v>
      </c>
      <c r="CU27" s="50">
        <f t="shared" si="26"/>
        <v>31500</v>
      </c>
      <c r="CV27" s="50">
        <f t="shared" si="26"/>
        <v>31500</v>
      </c>
      <c r="CW27" s="50">
        <f t="shared" si="26"/>
        <v>31500</v>
      </c>
      <c r="CX27" s="50">
        <f t="shared" si="26"/>
        <v>31500</v>
      </c>
      <c r="CY27" s="50">
        <f t="shared" si="26"/>
        <v>31500</v>
      </c>
      <c r="CZ27" s="50">
        <f t="shared" si="26"/>
        <v>31500</v>
      </c>
      <c r="DA27" s="50">
        <f t="shared" si="26"/>
        <v>31500</v>
      </c>
      <c r="DB27" s="50">
        <f t="shared" si="26"/>
        <v>31500</v>
      </c>
      <c r="DC27" s="50"/>
    </row>
    <row r="28" spans="1:107" s="54" customFormat="1" x14ac:dyDescent="0.35">
      <c r="A28" s="52" t="s">
        <v>239</v>
      </c>
      <c r="B28" s="52"/>
      <c r="F28" s="54">
        <f>SUM(F25:F26)</f>
        <v>390000</v>
      </c>
      <c r="G28" s="54">
        <f t="shared" ref="G28:AL28" si="27">SUM(G25:G26)</f>
        <v>0</v>
      </c>
      <c r="H28" s="54">
        <f t="shared" si="27"/>
        <v>0</v>
      </c>
      <c r="I28" s="54">
        <f t="shared" si="27"/>
        <v>0</v>
      </c>
      <c r="J28" s="54">
        <f t="shared" si="27"/>
        <v>0</v>
      </c>
      <c r="K28" s="54">
        <f t="shared" si="27"/>
        <v>0</v>
      </c>
      <c r="L28" s="54">
        <f t="shared" si="27"/>
        <v>0</v>
      </c>
      <c r="M28" s="54">
        <f t="shared" si="27"/>
        <v>0</v>
      </c>
      <c r="N28" s="54">
        <f t="shared" si="27"/>
        <v>0</v>
      </c>
      <c r="O28" s="54">
        <f t="shared" si="27"/>
        <v>0</v>
      </c>
      <c r="P28" s="54">
        <f t="shared" si="27"/>
        <v>0</v>
      </c>
      <c r="Q28" s="54">
        <f t="shared" si="27"/>
        <v>0</v>
      </c>
      <c r="R28" s="54">
        <f t="shared" si="27"/>
        <v>0</v>
      </c>
      <c r="S28" s="54">
        <f t="shared" si="27"/>
        <v>0</v>
      </c>
      <c r="T28" s="54">
        <f t="shared" si="27"/>
        <v>0</v>
      </c>
      <c r="U28" s="54">
        <f t="shared" si="27"/>
        <v>0</v>
      </c>
      <c r="V28" s="54">
        <f t="shared" si="27"/>
        <v>0</v>
      </c>
      <c r="W28" s="54">
        <f t="shared" si="27"/>
        <v>0</v>
      </c>
      <c r="X28" s="54">
        <f t="shared" si="27"/>
        <v>0</v>
      </c>
      <c r="Y28" s="54">
        <f t="shared" si="27"/>
        <v>0</v>
      </c>
      <c r="Z28" s="54">
        <f t="shared" si="27"/>
        <v>0</v>
      </c>
      <c r="AA28" s="54">
        <f t="shared" si="27"/>
        <v>0</v>
      </c>
      <c r="AB28" s="54">
        <f t="shared" si="27"/>
        <v>0</v>
      </c>
      <c r="AC28" s="54">
        <f t="shared" si="27"/>
        <v>0</v>
      </c>
      <c r="AD28" s="54">
        <f t="shared" si="27"/>
        <v>0</v>
      </c>
      <c r="AE28" s="54">
        <f t="shared" si="27"/>
        <v>0</v>
      </c>
      <c r="AF28" s="54">
        <f t="shared" si="27"/>
        <v>0</v>
      </c>
      <c r="AG28" s="54">
        <f t="shared" si="27"/>
        <v>0</v>
      </c>
      <c r="AH28" s="54">
        <f t="shared" si="27"/>
        <v>0</v>
      </c>
      <c r="AI28" s="54">
        <f t="shared" si="27"/>
        <v>0</v>
      </c>
      <c r="AJ28" s="54">
        <f t="shared" si="27"/>
        <v>0</v>
      </c>
      <c r="AK28" s="54">
        <f t="shared" si="27"/>
        <v>0</v>
      </c>
      <c r="AL28" s="54">
        <f t="shared" si="27"/>
        <v>0</v>
      </c>
      <c r="AM28" s="54">
        <f t="shared" ref="AM28:BR28" si="28">SUM(AM25:AM26)</f>
        <v>0</v>
      </c>
      <c r="AN28" s="54">
        <f t="shared" si="28"/>
        <v>0</v>
      </c>
      <c r="AO28" s="54">
        <f t="shared" si="28"/>
        <v>0</v>
      </c>
      <c r="AP28" s="54">
        <f t="shared" si="28"/>
        <v>0</v>
      </c>
      <c r="AQ28" s="54">
        <f t="shared" si="28"/>
        <v>0</v>
      </c>
      <c r="AR28" s="54">
        <f t="shared" si="28"/>
        <v>0</v>
      </c>
      <c r="AS28" s="54">
        <f t="shared" si="28"/>
        <v>0</v>
      </c>
      <c r="AT28" s="54">
        <f t="shared" si="28"/>
        <v>0</v>
      </c>
      <c r="AU28" s="54">
        <f t="shared" si="28"/>
        <v>0</v>
      </c>
      <c r="AV28" s="54">
        <f t="shared" si="28"/>
        <v>0</v>
      </c>
      <c r="AW28" s="54">
        <f t="shared" si="28"/>
        <v>0</v>
      </c>
      <c r="AX28" s="54">
        <f t="shared" si="28"/>
        <v>0</v>
      </c>
      <c r="AY28" s="54">
        <f t="shared" si="28"/>
        <v>0</v>
      </c>
      <c r="AZ28" s="54">
        <f t="shared" si="28"/>
        <v>0</v>
      </c>
      <c r="BA28" s="54">
        <f t="shared" si="28"/>
        <v>0</v>
      </c>
      <c r="BB28" s="54">
        <f t="shared" si="28"/>
        <v>0</v>
      </c>
      <c r="BC28" s="54">
        <f t="shared" si="28"/>
        <v>0</v>
      </c>
      <c r="BD28" s="54">
        <f t="shared" si="28"/>
        <v>0</v>
      </c>
      <c r="BE28" s="54">
        <f t="shared" si="28"/>
        <v>0</v>
      </c>
      <c r="BF28" s="54">
        <f t="shared" si="28"/>
        <v>0</v>
      </c>
      <c r="BG28" s="54">
        <f t="shared" si="28"/>
        <v>0</v>
      </c>
      <c r="BH28" s="54">
        <f t="shared" si="28"/>
        <v>0</v>
      </c>
      <c r="BI28" s="54">
        <f t="shared" si="28"/>
        <v>0</v>
      </c>
      <c r="BJ28" s="54">
        <f t="shared" si="28"/>
        <v>0</v>
      </c>
      <c r="BK28" s="54">
        <f t="shared" si="28"/>
        <v>0</v>
      </c>
      <c r="BL28" s="54">
        <f t="shared" si="28"/>
        <v>0</v>
      </c>
      <c r="BM28" s="54">
        <f t="shared" si="28"/>
        <v>0</v>
      </c>
      <c r="BN28" s="54">
        <f t="shared" si="28"/>
        <v>0</v>
      </c>
      <c r="BO28" s="54">
        <f t="shared" si="28"/>
        <v>0</v>
      </c>
      <c r="BP28" s="54">
        <f t="shared" si="28"/>
        <v>0</v>
      </c>
      <c r="BQ28" s="54">
        <f t="shared" si="28"/>
        <v>0</v>
      </c>
      <c r="BR28" s="54">
        <f t="shared" si="28"/>
        <v>0</v>
      </c>
      <c r="BS28" s="54">
        <f t="shared" ref="BS28:DC28" si="29">SUM(BS25:BS26)</f>
        <v>0</v>
      </c>
      <c r="BT28" s="54">
        <f t="shared" si="29"/>
        <v>0</v>
      </c>
      <c r="BU28" s="54">
        <f t="shared" si="29"/>
        <v>0</v>
      </c>
      <c r="BV28" s="54">
        <f t="shared" si="29"/>
        <v>0</v>
      </c>
      <c r="BW28" s="54">
        <f t="shared" si="29"/>
        <v>0</v>
      </c>
      <c r="BX28" s="54">
        <f t="shared" si="29"/>
        <v>0</v>
      </c>
      <c r="BY28" s="54">
        <f t="shared" si="29"/>
        <v>0</v>
      </c>
      <c r="BZ28" s="54">
        <f t="shared" si="29"/>
        <v>0</v>
      </c>
      <c r="CA28" s="54">
        <f t="shared" si="29"/>
        <v>0</v>
      </c>
      <c r="CB28" s="54">
        <f t="shared" si="29"/>
        <v>0</v>
      </c>
      <c r="CC28" s="54">
        <f t="shared" si="29"/>
        <v>0</v>
      </c>
      <c r="CD28" s="54">
        <f t="shared" si="29"/>
        <v>0</v>
      </c>
      <c r="CE28" s="54">
        <f t="shared" si="29"/>
        <v>0</v>
      </c>
      <c r="CF28" s="54">
        <f t="shared" si="29"/>
        <v>0</v>
      </c>
      <c r="CG28" s="54">
        <f t="shared" si="29"/>
        <v>0</v>
      </c>
      <c r="CH28" s="54">
        <f t="shared" si="29"/>
        <v>0</v>
      </c>
      <c r="CI28" s="54">
        <f t="shared" si="29"/>
        <v>0</v>
      </c>
      <c r="CJ28" s="54">
        <f t="shared" si="29"/>
        <v>0</v>
      </c>
      <c r="CK28" s="54">
        <f t="shared" si="29"/>
        <v>0</v>
      </c>
      <c r="CL28" s="54">
        <f t="shared" si="29"/>
        <v>0</v>
      </c>
      <c r="CM28" s="54">
        <f t="shared" si="29"/>
        <v>0</v>
      </c>
      <c r="CN28" s="54">
        <f t="shared" si="29"/>
        <v>0</v>
      </c>
      <c r="CO28" s="54">
        <f t="shared" si="29"/>
        <v>0</v>
      </c>
      <c r="CP28" s="54">
        <f t="shared" si="29"/>
        <v>0</v>
      </c>
      <c r="CQ28" s="54">
        <f t="shared" si="29"/>
        <v>0</v>
      </c>
      <c r="CR28" s="54">
        <f t="shared" si="29"/>
        <v>0</v>
      </c>
      <c r="CS28" s="54">
        <f t="shared" si="29"/>
        <v>0</v>
      </c>
      <c r="CT28" s="54">
        <f t="shared" si="29"/>
        <v>0</v>
      </c>
      <c r="CU28" s="54">
        <f t="shared" si="29"/>
        <v>0</v>
      </c>
      <c r="CV28" s="54">
        <f t="shared" si="29"/>
        <v>0</v>
      </c>
      <c r="CW28" s="54">
        <f t="shared" si="29"/>
        <v>0</v>
      </c>
      <c r="CX28" s="54">
        <f t="shared" si="29"/>
        <v>0</v>
      </c>
      <c r="CY28" s="54">
        <f t="shared" si="29"/>
        <v>0</v>
      </c>
      <c r="CZ28" s="54">
        <f t="shared" si="29"/>
        <v>0</v>
      </c>
      <c r="DA28" s="54">
        <f t="shared" si="29"/>
        <v>0</v>
      </c>
      <c r="DB28" s="54">
        <f t="shared" si="29"/>
        <v>0</v>
      </c>
      <c r="DC28" s="54">
        <f t="shared" si="29"/>
        <v>0</v>
      </c>
    </row>
    <row r="29" spans="1:107" s="103" customFormat="1" ht="6.75" customHeight="1" x14ac:dyDescent="0.35">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row>
    <row r="30" spans="1:107" s="66" customFormat="1" x14ac:dyDescent="0.35">
      <c r="A30" s="59" t="s">
        <v>240</v>
      </c>
      <c r="B30" s="59"/>
      <c r="E30" s="91" t="s">
        <v>417</v>
      </c>
      <c r="F30" s="86" t="s">
        <v>415</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row>
    <row r="31" spans="1:107" s="60" customFormat="1" x14ac:dyDescent="0.35">
      <c r="A31" s="62" t="s">
        <v>241</v>
      </c>
      <c r="B31" s="62"/>
      <c r="E31" s="88">
        <v>200000</v>
      </c>
      <c r="F31" s="61">
        <f>IF(Supuestos!F3=1,Supuestos!C55,Supuestos!C54)</f>
        <v>200000</v>
      </c>
      <c r="G31" s="61">
        <v>0</v>
      </c>
      <c r="H31" s="61">
        <v>0</v>
      </c>
      <c r="I31" s="61">
        <v>0</v>
      </c>
      <c r="J31" s="61">
        <v>0</v>
      </c>
      <c r="K31" s="61">
        <v>0</v>
      </c>
      <c r="L31" s="61">
        <v>0</v>
      </c>
      <c r="M31" s="61">
        <v>0</v>
      </c>
      <c r="N31" s="61">
        <v>0</v>
      </c>
      <c r="O31" s="61">
        <v>0</v>
      </c>
      <c r="P31" s="61">
        <v>0</v>
      </c>
      <c r="Q31" s="61">
        <v>0</v>
      </c>
      <c r="R31" s="61">
        <v>0</v>
      </c>
      <c r="S31" s="61">
        <v>0</v>
      </c>
      <c r="T31" s="61">
        <v>0</v>
      </c>
      <c r="U31" s="61">
        <v>0</v>
      </c>
      <c r="V31" s="61">
        <v>0</v>
      </c>
      <c r="W31" s="61">
        <v>0</v>
      </c>
      <c r="X31" s="61">
        <v>0</v>
      </c>
      <c r="Y31" s="61">
        <v>0</v>
      </c>
      <c r="Z31" s="61">
        <v>0</v>
      </c>
      <c r="AA31" s="61">
        <v>0</v>
      </c>
      <c r="AB31" s="61">
        <v>0</v>
      </c>
      <c r="AC31" s="61">
        <v>0</v>
      </c>
      <c r="AD31" s="61">
        <v>0</v>
      </c>
      <c r="AE31" s="61">
        <v>0</v>
      </c>
      <c r="AF31" s="61">
        <v>0</v>
      </c>
      <c r="AG31" s="61">
        <v>0</v>
      </c>
      <c r="AH31" s="61">
        <v>0</v>
      </c>
      <c r="AI31" s="61">
        <v>0</v>
      </c>
      <c r="AJ31" s="61">
        <v>0</v>
      </c>
      <c r="AK31" s="61">
        <v>0</v>
      </c>
      <c r="AL31" s="61">
        <v>0</v>
      </c>
      <c r="AM31" s="61">
        <v>0</v>
      </c>
      <c r="AN31" s="61">
        <v>0</v>
      </c>
      <c r="AO31" s="61">
        <v>0</v>
      </c>
      <c r="AP31" s="61">
        <v>0</v>
      </c>
      <c r="AQ31" s="61">
        <v>0</v>
      </c>
      <c r="AR31" s="61">
        <v>0</v>
      </c>
      <c r="AS31" s="61">
        <v>0</v>
      </c>
      <c r="AT31" s="61">
        <v>0</v>
      </c>
      <c r="AU31" s="61">
        <v>0</v>
      </c>
      <c r="AV31" s="61">
        <v>0</v>
      </c>
      <c r="AW31" s="61">
        <v>0</v>
      </c>
      <c r="AX31" s="61">
        <v>0</v>
      </c>
      <c r="AY31" s="61">
        <v>0</v>
      </c>
      <c r="AZ31" s="61">
        <v>0</v>
      </c>
      <c r="BA31" s="61">
        <v>0</v>
      </c>
      <c r="BB31" s="61">
        <v>0</v>
      </c>
      <c r="BC31" s="61">
        <v>0</v>
      </c>
      <c r="BD31" s="61">
        <v>0</v>
      </c>
      <c r="BE31" s="61">
        <v>0</v>
      </c>
      <c r="BF31" s="61">
        <v>0</v>
      </c>
      <c r="BG31" s="61">
        <v>0</v>
      </c>
      <c r="BH31" s="61">
        <v>0</v>
      </c>
      <c r="BI31" s="61">
        <v>0</v>
      </c>
      <c r="BJ31" s="61">
        <v>0</v>
      </c>
      <c r="BK31" s="61">
        <v>0</v>
      </c>
      <c r="BL31" s="61">
        <v>0</v>
      </c>
      <c r="BM31" s="61">
        <v>0</v>
      </c>
      <c r="BN31" s="61">
        <v>0</v>
      </c>
      <c r="BO31" s="61">
        <v>0</v>
      </c>
      <c r="BP31" s="61">
        <v>0</v>
      </c>
      <c r="BQ31" s="61">
        <v>0</v>
      </c>
      <c r="BR31" s="61">
        <v>0</v>
      </c>
      <c r="BS31" s="61">
        <v>0</v>
      </c>
      <c r="BT31" s="61">
        <v>0</v>
      </c>
      <c r="BU31" s="61">
        <v>0</v>
      </c>
      <c r="BV31" s="61">
        <v>0</v>
      </c>
      <c r="BW31" s="61">
        <v>0</v>
      </c>
      <c r="BX31" s="61">
        <v>0</v>
      </c>
      <c r="BY31" s="61">
        <v>0</v>
      </c>
      <c r="BZ31" s="61">
        <v>0</v>
      </c>
      <c r="CA31" s="61">
        <v>0</v>
      </c>
      <c r="CB31" s="61">
        <v>0</v>
      </c>
      <c r="CC31" s="61">
        <v>0</v>
      </c>
      <c r="CD31" s="61">
        <v>0</v>
      </c>
      <c r="CE31" s="61">
        <v>0</v>
      </c>
      <c r="CF31" s="61">
        <v>0</v>
      </c>
      <c r="CG31" s="61">
        <v>0</v>
      </c>
      <c r="CH31" s="61">
        <v>0</v>
      </c>
      <c r="CI31" s="61">
        <v>0</v>
      </c>
      <c r="CJ31" s="61">
        <v>0</v>
      </c>
      <c r="CK31" s="61">
        <v>0</v>
      </c>
      <c r="CL31" s="61">
        <v>0</v>
      </c>
      <c r="CM31" s="61">
        <v>0</v>
      </c>
      <c r="CN31" s="61">
        <v>0</v>
      </c>
      <c r="CO31" s="61">
        <v>0</v>
      </c>
      <c r="CP31" s="61">
        <v>0</v>
      </c>
      <c r="CQ31" s="61">
        <v>0</v>
      </c>
      <c r="CR31" s="61">
        <v>0</v>
      </c>
      <c r="CS31" s="61">
        <v>0</v>
      </c>
      <c r="CT31" s="61">
        <v>0</v>
      </c>
      <c r="CU31" s="61">
        <v>0</v>
      </c>
      <c r="CV31" s="61">
        <v>0</v>
      </c>
      <c r="CW31" s="61">
        <v>0</v>
      </c>
      <c r="CX31" s="61">
        <v>0</v>
      </c>
      <c r="CY31" s="61">
        <v>0</v>
      </c>
      <c r="CZ31" s="61">
        <v>0</v>
      </c>
      <c r="DA31" s="61">
        <v>0</v>
      </c>
      <c r="DB31" s="61">
        <v>0</v>
      </c>
    </row>
    <row r="32" spans="1:107" s="60" customFormat="1" x14ac:dyDescent="0.35">
      <c r="A32" s="62" t="s">
        <v>242</v>
      </c>
      <c r="B32" s="62"/>
      <c r="C32" s="62"/>
      <c r="E32" s="88">
        <v>40000</v>
      </c>
      <c r="F32" s="61">
        <v>0</v>
      </c>
      <c r="G32" s="61">
        <f>E32</f>
        <v>40000</v>
      </c>
      <c r="H32" s="61">
        <f>G32</f>
        <v>40000</v>
      </c>
      <c r="I32" s="61">
        <f>H32</f>
        <v>40000</v>
      </c>
      <c r="J32" s="61">
        <f>I32</f>
        <v>40000</v>
      </c>
      <c r="K32" s="61">
        <f>J32</f>
        <v>40000</v>
      </c>
      <c r="L32" s="61"/>
      <c r="M32" s="61">
        <f>K32</f>
        <v>40000</v>
      </c>
      <c r="N32" s="61">
        <f>M32</f>
        <v>40000</v>
      </c>
      <c r="O32" s="61">
        <f>N32</f>
        <v>40000</v>
      </c>
      <c r="P32" s="61">
        <f>O32</f>
        <v>40000</v>
      </c>
      <c r="Q32" s="61">
        <f>P32</f>
        <v>40000</v>
      </c>
      <c r="R32" s="61"/>
      <c r="S32" s="61">
        <f>Q32</f>
        <v>40000</v>
      </c>
      <c r="T32" s="61">
        <f>S32</f>
        <v>40000</v>
      </c>
      <c r="U32" s="61">
        <f>T32</f>
        <v>40000</v>
      </c>
      <c r="V32" s="61">
        <f>U32</f>
        <v>40000</v>
      </c>
      <c r="W32" s="61">
        <f>V32</f>
        <v>40000</v>
      </c>
      <c r="X32" s="61"/>
      <c r="Y32" s="61">
        <f>W32</f>
        <v>40000</v>
      </c>
      <c r="Z32" s="61">
        <f>Y32</f>
        <v>40000</v>
      </c>
      <c r="AA32" s="61">
        <f>Z32</f>
        <v>40000</v>
      </c>
      <c r="AB32" s="61">
        <f>AA32</f>
        <v>40000</v>
      </c>
      <c r="AC32" s="61">
        <f>AB32</f>
        <v>40000</v>
      </c>
      <c r="AD32" s="61"/>
      <c r="AE32" s="61">
        <f>AC32</f>
        <v>40000</v>
      </c>
      <c r="AF32" s="61">
        <f>AE32</f>
        <v>40000</v>
      </c>
      <c r="AG32" s="61">
        <f>AF32</f>
        <v>40000</v>
      </c>
      <c r="AH32" s="61">
        <f>AG32</f>
        <v>40000</v>
      </c>
      <c r="AI32" s="61">
        <f>AH32</f>
        <v>40000</v>
      </c>
      <c r="AJ32" s="61"/>
      <c r="AK32" s="61">
        <f>AI32</f>
        <v>40000</v>
      </c>
      <c r="AL32" s="61">
        <f>AK32</f>
        <v>40000</v>
      </c>
      <c r="AM32" s="61">
        <f>AL32</f>
        <v>40000</v>
      </c>
      <c r="AN32" s="61">
        <f>AM32</f>
        <v>40000</v>
      </c>
      <c r="AO32" s="61">
        <f>AN32</f>
        <v>40000</v>
      </c>
      <c r="AP32" s="61"/>
      <c r="AQ32" s="61">
        <f>AO32</f>
        <v>40000</v>
      </c>
      <c r="AR32" s="61">
        <f>AQ32</f>
        <v>40000</v>
      </c>
      <c r="AS32" s="61">
        <f>AR32</f>
        <v>40000</v>
      </c>
      <c r="AT32" s="61">
        <f>AS32</f>
        <v>40000</v>
      </c>
      <c r="AU32" s="61">
        <f>AT32</f>
        <v>40000</v>
      </c>
      <c r="AV32" s="61"/>
      <c r="AW32" s="61">
        <f>AU32</f>
        <v>40000</v>
      </c>
      <c r="AX32" s="61">
        <f>AW32</f>
        <v>40000</v>
      </c>
      <c r="AY32" s="61">
        <f>AX32</f>
        <v>40000</v>
      </c>
      <c r="AZ32" s="61">
        <f>AY32</f>
        <v>40000</v>
      </c>
      <c r="BA32" s="61">
        <f>AZ32</f>
        <v>40000</v>
      </c>
      <c r="BB32" s="61"/>
      <c r="BC32" s="61">
        <f>BA32</f>
        <v>40000</v>
      </c>
      <c r="BD32" s="61">
        <f>BC32</f>
        <v>40000</v>
      </c>
      <c r="BE32" s="61">
        <f>BD32</f>
        <v>40000</v>
      </c>
      <c r="BF32" s="61">
        <f>BE32</f>
        <v>40000</v>
      </c>
      <c r="BG32" s="61">
        <f>BF32</f>
        <v>40000</v>
      </c>
      <c r="BH32" s="61"/>
      <c r="BI32" s="61">
        <f>BG32</f>
        <v>40000</v>
      </c>
      <c r="BJ32" s="61">
        <f>BI32</f>
        <v>40000</v>
      </c>
      <c r="BK32" s="61">
        <f>BJ32</f>
        <v>40000</v>
      </c>
      <c r="BL32" s="61">
        <f>BK32</f>
        <v>40000</v>
      </c>
      <c r="BM32" s="61">
        <f>BL32</f>
        <v>40000</v>
      </c>
      <c r="BN32" s="61"/>
      <c r="BO32" s="61">
        <f>BM32</f>
        <v>40000</v>
      </c>
      <c r="BP32" s="61">
        <f>BO32</f>
        <v>40000</v>
      </c>
      <c r="BQ32" s="61">
        <f>BP32</f>
        <v>40000</v>
      </c>
      <c r="BR32" s="61">
        <f>BQ32</f>
        <v>40000</v>
      </c>
      <c r="BS32" s="61">
        <f>BR32</f>
        <v>40000</v>
      </c>
      <c r="BT32" s="61"/>
      <c r="BU32" s="61">
        <f>BS32</f>
        <v>40000</v>
      </c>
      <c r="BV32" s="61">
        <f>BU32</f>
        <v>40000</v>
      </c>
      <c r="BW32" s="61">
        <f>BV32</f>
        <v>40000</v>
      </c>
      <c r="BX32" s="61">
        <f>BW32</f>
        <v>40000</v>
      </c>
      <c r="BY32" s="61">
        <f>BX32</f>
        <v>40000</v>
      </c>
      <c r="BZ32" s="61"/>
      <c r="CA32" s="61">
        <f>BY32</f>
        <v>40000</v>
      </c>
      <c r="CB32" s="61">
        <f>CA32</f>
        <v>40000</v>
      </c>
      <c r="CC32" s="61">
        <f>CB32</f>
        <v>40000</v>
      </c>
      <c r="CD32" s="61">
        <f>CC32</f>
        <v>40000</v>
      </c>
      <c r="CE32" s="61">
        <f>CD32</f>
        <v>40000</v>
      </c>
      <c r="CF32" s="61">
        <v>0</v>
      </c>
      <c r="CG32" s="61">
        <f>CE32</f>
        <v>40000</v>
      </c>
      <c r="CH32" s="61">
        <f>CG32</f>
        <v>40000</v>
      </c>
      <c r="CI32" s="61">
        <f>CH32</f>
        <v>40000</v>
      </c>
      <c r="CJ32" s="61">
        <f>CI32</f>
        <v>40000</v>
      </c>
      <c r="CK32" s="61">
        <f>CJ32</f>
        <v>40000</v>
      </c>
      <c r="CL32" s="61">
        <v>0</v>
      </c>
      <c r="CM32" s="61">
        <f>CK32</f>
        <v>40000</v>
      </c>
      <c r="CN32" s="61">
        <f>CM32</f>
        <v>40000</v>
      </c>
      <c r="CO32" s="61">
        <f>CN32</f>
        <v>40000</v>
      </c>
      <c r="CP32" s="61">
        <f>CO32</f>
        <v>40000</v>
      </c>
      <c r="CQ32" s="61">
        <f>CP32</f>
        <v>40000</v>
      </c>
      <c r="CR32" s="61">
        <v>0</v>
      </c>
      <c r="CS32" s="61">
        <f>CQ32</f>
        <v>40000</v>
      </c>
      <c r="CT32" s="61">
        <f>CS32</f>
        <v>40000</v>
      </c>
      <c r="CU32" s="61">
        <f>CT32</f>
        <v>40000</v>
      </c>
      <c r="CV32" s="61">
        <f>CU32</f>
        <v>40000</v>
      </c>
      <c r="CW32" s="61">
        <f>CV32</f>
        <v>40000</v>
      </c>
      <c r="CX32" s="61">
        <v>0</v>
      </c>
      <c r="CY32" s="61">
        <f>CW32</f>
        <v>40000</v>
      </c>
      <c r="CZ32" s="61">
        <f>CY32</f>
        <v>40000</v>
      </c>
      <c r="DA32" s="61">
        <f>CZ32</f>
        <v>40000</v>
      </c>
      <c r="DB32" s="61">
        <f>DA32</f>
        <v>40000</v>
      </c>
      <c r="DC32" s="61"/>
    </row>
    <row r="33" spans="1:107" s="60" customFormat="1" x14ac:dyDescent="0.35">
      <c r="A33" s="62" t="s">
        <v>243</v>
      </c>
      <c r="B33" s="62"/>
      <c r="E33" s="88">
        <v>160000</v>
      </c>
      <c r="F33" s="61">
        <v>0</v>
      </c>
      <c r="G33" s="61">
        <v>0</v>
      </c>
      <c r="H33" s="61">
        <v>0</v>
      </c>
      <c r="I33" s="61">
        <v>0</v>
      </c>
      <c r="J33" s="61">
        <v>0</v>
      </c>
      <c r="K33" s="61">
        <v>0</v>
      </c>
      <c r="L33" s="61">
        <f>E33</f>
        <v>160000</v>
      </c>
      <c r="M33" s="61">
        <v>0</v>
      </c>
      <c r="N33" s="61">
        <v>0</v>
      </c>
      <c r="O33" s="61">
        <v>0</v>
      </c>
      <c r="P33" s="61">
        <v>0</v>
      </c>
      <c r="Q33" s="61">
        <v>0</v>
      </c>
      <c r="R33" s="61">
        <f>L33</f>
        <v>160000</v>
      </c>
      <c r="S33" s="61">
        <v>0</v>
      </c>
      <c r="T33" s="61">
        <v>0</v>
      </c>
      <c r="U33" s="61">
        <v>0</v>
      </c>
      <c r="V33" s="61">
        <v>0</v>
      </c>
      <c r="W33" s="61">
        <v>0</v>
      </c>
      <c r="X33" s="61">
        <f>R33</f>
        <v>160000</v>
      </c>
      <c r="Y33" s="61">
        <v>0</v>
      </c>
      <c r="Z33" s="61">
        <v>0</v>
      </c>
      <c r="AA33" s="61">
        <v>0</v>
      </c>
      <c r="AB33" s="61">
        <v>0</v>
      </c>
      <c r="AC33" s="61">
        <v>0</v>
      </c>
      <c r="AD33" s="61">
        <f>X33</f>
        <v>160000</v>
      </c>
      <c r="AE33" s="61">
        <v>0</v>
      </c>
      <c r="AF33" s="61">
        <v>0</v>
      </c>
      <c r="AG33" s="61">
        <v>0</v>
      </c>
      <c r="AH33" s="61">
        <v>0</v>
      </c>
      <c r="AI33" s="61">
        <v>0</v>
      </c>
      <c r="AJ33" s="61">
        <f>AD33</f>
        <v>160000</v>
      </c>
      <c r="AK33" s="61">
        <v>0</v>
      </c>
      <c r="AL33" s="61">
        <v>0</v>
      </c>
      <c r="AM33" s="61">
        <v>0</v>
      </c>
      <c r="AN33" s="61">
        <v>0</v>
      </c>
      <c r="AO33" s="61">
        <v>0</v>
      </c>
      <c r="AP33" s="61">
        <f>AJ33</f>
        <v>160000</v>
      </c>
      <c r="AQ33" s="61">
        <v>0</v>
      </c>
      <c r="AR33" s="61">
        <v>0</v>
      </c>
      <c r="AS33" s="61">
        <v>0</v>
      </c>
      <c r="AT33" s="61">
        <v>0</v>
      </c>
      <c r="AU33" s="61">
        <v>0</v>
      </c>
      <c r="AV33" s="61">
        <f>AP33</f>
        <v>160000</v>
      </c>
      <c r="AW33" s="61">
        <v>0</v>
      </c>
      <c r="AX33" s="61">
        <v>0</v>
      </c>
      <c r="AY33" s="61">
        <v>0</v>
      </c>
      <c r="AZ33" s="61">
        <v>0</v>
      </c>
      <c r="BA33" s="61">
        <v>0</v>
      </c>
      <c r="BB33" s="61">
        <f>AV33</f>
        <v>160000</v>
      </c>
      <c r="BC33" s="61">
        <v>0</v>
      </c>
      <c r="BD33" s="61">
        <v>0</v>
      </c>
      <c r="BE33" s="61">
        <v>0</v>
      </c>
      <c r="BF33" s="61">
        <v>0</v>
      </c>
      <c r="BG33" s="61">
        <v>0</v>
      </c>
      <c r="BH33" s="61">
        <f>BB33</f>
        <v>160000</v>
      </c>
      <c r="BI33" s="61">
        <v>0</v>
      </c>
      <c r="BJ33" s="61">
        <v>0</v>
      </c>
      <c r="BK33" s="61">
        <v>0</v>
      </c>
      <c r="BL33" s="61">
        <v>0</v>
      </c>
      <c r="BM33" s="61">
        <v>0</v>
      </c>
      <c r="BN33" s="61">
        <f>BH33</f>
        <v>160000</v>
      </c>
      <c r="BO33" s="61">
        <v>0</v>
      </c>
      <c r="BP33" s="61">
        <v>0</v>
      </c>
      <c r="BQ33" s="61">
        <v>0</v>
      </c>
      <c r="BR33" s="61">
        <v>0</v>
      </c>
      <c r="BS33" s="61">
        <v>0</v>
      </c>
      <c r="BT33" s="61">
        <f>BN33</f>
        <v>160000</v>
      </c>
      <c r="BU33" s="61">
        <v>0</v>
      </c>
      <c r="BV33" s="61">
        <v>0</v>
      </c>
      <c r="BW33" s="61">
        <v>0</v>
      </c>
      <c r="BX33" s="61">
        <v>0</v>
      </c>
      <c r="BY33" s="61">
        <v>0</v>
      </c>
      <c r="BZ33" s="61">
        <f>BT33</f>
        <v>160000</v>
      </c>
      <c r="CA33" s="61">
        <v>0</v>
      </c>
      <c r="CB33" s="61">
        <v>0</v>
      </c>
      <c r="CC33" s="61">
        <v>0</v>
      </c>
      <c r="CD33" s="61">
        <v>0</v>
      </c>
      <c r="CE33" s="61">
        <v>0</v>
      </c>
      <c r="CF33" s="61">
        <f>BZ33</f>
        <v>160000</v>
      </c>
      <c r="CG33" s="61">
        <v>0</v>
      </c>
      <c r="CH33" s="61">
        <v>0</v>
      </c>
      <c r="CI33" s="61">
        <v>0</v>
      </c>
      <c r="CJ33" s="61">
        <v>0</v>
      </c>
      <c r="CK33" s="61">
        <v>0</v>
      </c>
      <c r="CL33" s="61">
        <f>CF33</f>
        <v>160000</v>
      </c>
      <c r="CM33" s="61">
        <v>0</v>
      </c>
      <c r="CN33" s="61">
        <v>0</v>
      </c>
      <c r="CO33" s="61">
        <v>0</v>
      </c>
      <c r="CP33" s="61">
        <v>0</v>
      </c>
      <c r="CQ33" s="61">
        <v>0</v>
      </c>
      <c r="CR33" s="61">
        <f>CL33</f>
        <v>160000</v>
      </c>
      <c r="CS33" s="61">
        <v>0</v>
      </c>
      <c r="CT33" s="61">
        <v>0</v>
      </c>
      <c r="CU33" s="61">
        <v>0</v>
      </c>
      <c r="CV33" s="61">
        <v>0</v>
      </c>
      <c r="CW33" s="61">
        <v>0</v>
      </c>
      <c r="CX33" s="61">
        <f>CR33</f>
        <v>160000</v>
      </c>
      <c r="CY33" s="61">
        <v>0</v>
      </c>
      <c r="CZ33" s="61">
        <v>0</v>
      </c>
      <c r="DA33" s="61">
        <v>0</v>
      </c>
      <c r="DB33" s="61">
        <v>0</v>
      </c>
      <c r="DC33" s="61"/>
    </row>
    <row r="34" spans="1:107" s="54" customFormat="1" x14ac:dyDescent="0.35">
      <c r="A34" s="52" t="s">
        <v>244</v>
      </c>
      <c r="B34" s="52"/>
      <c r="F34" s="53">
        <f>SUM(F31:F33)</f>
        <v>200000</v>
      </c>
      <c r="G34" s="53">
        <f t="shared" ref="G34:AL34" si="30">SUM(G31:G33)</f>
        <v>40000</v>
      </c>
      <c r="H34" s="53">
        <f t="shared" si="30"/>
        <v>40000</v>
      </c>
      <c r="I34" s="53">
        <f t="shared" si="30"/>
        <v>40000</v>
      </c>
      <c r="J34" s="53">
        <f t="shared" si="30"/>
        <v>40000</v>
      </c>
      <c r="K34" s="53">
        <f t="shared" si="30"/>
        <v>40000</v>
      </c>
      <c r="L34" s="53">
        <f t="shared" si="30"/>
        <v>160000</v>
      </c>
      <c r="M34" s="53">
        <f t="shared" si="30"/>
        <v>40000</v>
      </c>
      <c r="N34" s="53">
        <f t="shared" si="30"/>
        <v>40000</v>
      </c>
      <c r="O34" s="53">
        <f t="shared" si="30"/>
        <v>40000</v>
      </c>
      <c r="P34" s="53">
        <f t="shared" si="30"/>
        <v>40000</v>
      </c>
      <c r="Q34" s="53">
        <f t="shared" si="30"/>
        <v>40000</v>
      </c>
      <c r="R34" s="53">
        <f t="shared" si="30"/>
        <v>160000</v>
      </c>
      <c r="S34" s="53">
        <f t="shared" si="30"/>
        <v>40000</v>
      </c>
      <c r="T34" s="53">
        <f t="shared" si="30"/>
        <v>40000</v>
      </c>
      <c r="U34" s="53">
        <f t="shared" si="30"/>
        <v>40000</v>
      </c>
      <c r="V34" s="53">
        <f t="shared" si="30"/>
        <v>40000</v>
      </c>
      <c r="W34" s="53">
        <f t="shared" si="30"/>
        <v>40000</v>
      </c>
      <c r="X34" s="53">
        <f t="shared" si="30"/>
        <v>160000</v>
      </c>
      <c r="Y34" s="53">
        <f t="shared" si="30"/>
        <v>40000</v>
      </c>
      <c r="Z34" s="53">
        <f t="shared" si="30"/>
        <v>40000</v>
      </c>
      <c r="AA34" s="53">
        <f t="shared" si="30"/>
        <v>40000</v>
      </c>
      <c r="AB34" s="53">
        <f t="shared" si="30"/>
        <v>40000</v>
      </c>
      <c r="AC34" s="53">
        <f t="shared" si="30"/>
        <v>40000</v>
      </c>
      <c r="AD34" s="53">
        <f t="shared" si="30"/>
        <v>160000</v>
      </c>
      <c r="AE34" s="53">
        <f t="shared" si="30"/>
        <v>40000</v>
      </c>
      <c r="AF34" s="53">
        <f t="shared" si="30"/>
        <v>40000</v>
      </c>
      <c r="AG34" s="53">
        <f t="shared" si="30"/>
        <v>40000</v>
      </c>
      <c r="AH34" s="53">
        <f t="shared" si="30"/>
        <v>40000</v>
      </c>
      <c r="AI34" s="53">
        <f t="shared" si="30"/>
        <v>40000</v>
      </c>
      <c r="AJ34" s="53">
        <f t="shared" si="30"/>
        <v>160000</v>
      </c>
      <c r="AK34" s="53">
        <f t="shared" si="30"/>
        <v>40000</v>
      </c>
      <c r="AL34" s="53">
        <f t="shared" si="30"/>
        <v>40000</v>
      </c>
      <c r="AM34" s="53">
        <f t="shared" ref="AM34:BR34" si="31">SUM(AM31:AM33)</f>
        <v>40000</v>
      </c>
      <c r="AN34" s="53">
        <f t="shared" si="31"/>
        <v>40000</v>
      </c>
      <c r="AO34" s="53">
        <f t="shared" si="31"/>
        <v>40000</v>
      </c>
      <c r="AP34" s="53">
        <f t="shared" si="31"/>
        <v>160000</v>
      </c>
      <c r="AQ34" s="53">
        <f t="shared" si="31"/>
        <v>40000</v>
      </c>
      <c r="AR34" s="53">
        <f t="shared" si="31"/>
        <v>40000</v>
      </c>
      <c r="AS34" s="53">
        <f t="shared" si="31"/>
        <v>40000</v>
      </c>
      <c r="AT34" s="53">
        <f t="shared" si="31"/>
        <v>40000</v>
      </c>
      <c r="AU34" s="53">
        <f t="shared" si="31"/>
        <v>40000</v>
      </c>
      <c r="AV34" s="53">
        <f t="shared" si="31"/>
        <v>160000</v>
      </c>
      <c r="AW34" s="53">
        <f t="shared" si="31"/>
        <v>40000</v>
      </c>
      <c r="AX34" s="53">
        <f t="shared" si="31"/>
        <v>40000</v>
      </c>
      <c r="AY34" s="53">
        <f t="shared" si="31"/>
        <v>40000</v>
      </c>
      <c r="AZ34" s="53">
        <f t="shared" si="31"/>
        <v>40000</v>
      </c>
      <c r="BA34" s="53">
        <f t="shared" si="31"/>
        <v>40000</v>
      </c>
      <c r="BB34" s="53">
        <f t="shared" si="31"/>
        <v>160000</v>
      </c>
      <c r="BC34" s="53">
        <f t="shared" si="31"/>
        <v>40000</v>
      </c>
      <c r="BD34" s="53">
        <f t="shared" si="31"/>
        <v>40000</v>
      </c>
      <c r="BE34" s="53">
        <f t="shared" si="31"/>
        <v>40000</v>
      </c>
      <c r="BF34" s="53">
        <f t="shared" si="31"/>
        <v>40000</v>
      </c>
      <c r="BG34" s="53">
        <f t="shared" si="31"/>
        <v>40000</v>
      </c>
      <c r="BH34" s="53">
        <f t="shared" si="31"/>
        <v>160000</v>
      </c>
      <c r="BI34" s="53">
        <f t="shared" si="31"/>
        <v>40000</v>
      </c>
      <c r="BJ34" s="53">
        <f t="shared" si="31"/>
        <v>40000</v>
      </c>
      <c r="BK34" s="53">
        <f t="shared" si="31"/>
        <v>40000</v>
      </c>
      <c r="BL34" s="53">
        <f t="shared" si="31"/>
        <v>40000</v>
      </c>
      <c r="BM34" s="53">
        <f t="shared" si="31"/>
        <v>40000</v>
      </c>
      <c r="BN34" s="53">
        <f t="shared" si="31"/>
        <v>160000</v>
      </c>
      <c r="BO34" s="53">
        <f t="shared" si="31"/>
        <v>40000</v>
      </c>
      <c r="BP34" s="53">
        <f t="shared" si="31"/>
        <v>40000</v>
      </c>
      <c r="BQ34" s="53">
        <f t="shared" si="31"/>
        <v>40000</v>
      </c>
      <c r="BR34" s="53">
        <f t="shared" si="31"/>
        <v>40000</v>
      </c>
      <c r="BS34" s="53">
        <f t="shared" ref="BS34:CX34" si="32">SUM(BS31:BS33)</f>
        <v>40000</v>
      </c>
      <c r="BT34" s="53">
        <f t="shared" si="32"/>
        <v>160000</v>
      </c>
      <c r="BU34" s="53">
        <f t="shared" si="32"/>
        <v>40000</v>
      </c>
      <c r="BV34" s="53">
        <f t="shared" si="32"/>
        <v>40000</v>
      </c>
      <c r="BW34" s="53">
        <f t="shared" si="32"/>
        <v>40000</v>
      </c>
      <c r="BX34" s="53">
        <f t="shared" si="32"/>
        <v>40000</v>
      </c>
      <c r="BY34" s="53">
        <f t="shared" si="32"/>
        <v>40000</v>
      </c>
      <c r="BZ34" s="53">
        <f t="shared" si="32"/>
        <v>160000</v>
      </c>
      <c r="CA34" s="53">
        <f t="shared" si="32"/>
        <v>40000</v>
      </c>
      <c r="CB34" s="53">
        <f t="shared" si="32"/>
        <v>40000</v>
      </c>
      <c r="CC34" s="53">
        <f t="shared" si="32"/>
        <v>40000</v>
      </c>
      <c r="CD34" s="53">
        <f t="shared" si="32"/>
        <v>40000</v>
      </c>
      <c r="CE34" s="53">
        <f t="shared" si="32"/>
        <v>40000</v>
      </c>
      <c r="CF34" s="53">
        <f t="shared" si="32"/>
        <v>160000</v>
      </c>
      <c r="CG34" s="53">
        <f t="shared" si="32"/>
        <v>40000</v>
      </c>
      <c r="CH34" s="53">
        <f t="shared" si="32"/>
        <v>40000</v>
      </c>
      <c r="CI34" s="53">
        <f t="shared" si="32"/>
        <v>40000</v>
      </c>
      <c r="CJ34" s="53">
        <f t="shared" si="32"/>
        <v>40000</v>
      </c>
      <c r="CK34" s="53">
        <f t="shared" si="32"/>
        <v>40000</v>
      </c>
      <c r="CL34" s="53">
        <f t="shared" si="32"/>
        <v>160000</v>
      </c>
      <c r="CM34" s="53">
        <f t="shared" si="32"/>
        <v>40000</v>
      </c>
      <c r="CN34" s="53">
        <f t="shared" si="32"/>
        <v>40000</v>
      </c>
      <c r="CO34" s="53">
        <f t="shared" si="32"/>
        <v>40000</v>
      </c>
      <c r="CP34" s="53">
        <f t="shared" si="32"/>
        <v>40000</v>
      </c>
      <c r="CQ34" s="53">
        <f t="shared" si="32"/>
        <v>40000</v>
      </c>
      <c r="CR34" s="53">
        <f t="shared" si="32"/>
        <v>160000</v>
      </c>
      <c r="CS34" s="53">
        <f t="shared" si="32"/>
        <v>40000</v>
      </c>
      <c r="CT34" s="53">
        <f t="shared" si="32"/>
        <v>40000</v>
      </c>
      <c r="CU34" s="53">
        <f t="shared" si="32"/>
        <v>40000</v>
      </c>
      <c r="CV34" s="53">
        <f t="shared" si="32"/>
        <v>40000</v>
      </c>
      <c r="CW34" s="53">
        <f t="shared" si="32"/>
        <v>40000</v>
      </c>
      <c r="CX34" s="53">
        <f t="shared" si="32"/>
        <v>160000</v>
      </c>
      <c r="CY34" s="53">
        <f t="shared" ref="CY34:DB34" si="33">SUM(CY31:CY33)</f>
        <v>40000</v>
      </c>
      <c r="CZ34" s="53">
        <f t="shared" si="33"/>
        <v>40000</v>
      </c>
      <c r="DA34" s="53">
        <f t="shared" si="33"/>
        <v>40000</v>
      </c>
      <c r="DB34" s="53">
        <f t="shared" si="33"/>
        <v>40000</v>
      </c>
    </row>
    <row r="35" spans="1:107" s="105" customFormat="1" ht="8.25" customHeight="1" x14ac:dyDescent="0.35">
      <c r="A35" s="107"/>
      <c r="B35" s="107"/>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row>
    <row r="36" spans="1:107" s="60" customFormat="1" ht="14.25" customHeight="1" x14ac:dyDescent="0.35">
      <c r="A36" s="59" t="s">
        <v>245</v>
      </c>
      <c r="B36" s="59"/>
      <c r="D36" s="91" t="s">
        <v>246</v>
      </c>
      <c r="E36" s="91" t="s">
        <v>417</v>
      </c>
      <c r="F36" s="86" t="s">
        <v>415</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row>
    <row r="37" spans="1:107" s="60" customFormat="1" x14ac:dyDescent="0.35">
      <c r="A37" s="68" t="s">
        <v>397</v>
      </c>
      <c r="B37" s="59"/>
      <c r="D37" s="69">
        <v>500</v>
      </c>
      <c r="E37" s="89">
        <f>D37*Tablero!$C$17</f>
        <v>500</v>
      </c>
      <c r="F37" s="70">
        <f>E37/Supuestos!I3</f>
        <v>500</v>
      </c>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row>
    <row r="38" spans="1:107" s="60" customFormat="1" x14ac:dyDescent="0.35">
      <c r="A38" s="68" t="s">
        <v>247</v>
      </c>
      <c r="B38" s="59"/>
      <c r="D38" s="69">
        <v>200</v>
      </c>
      <c r="E38" s="89">
        <f>D38*Tablero!$C$17</f>
        <v>200</v>
      </c>
      <c r="F38" s="61">
        <f>E38</f>
        <v>200</v>
      </c>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row>
    <row r="39" spans="1:107" s="60" customFormat="1" x14ac:dyDescent="0.35">
      <c r="A39" s="68" t="s">
        <v>248</v>
      </c>
      <c r="B39" s="59"/>
      <c r="D39" s="69">
        <v>80</v>
      </c>
      <c r="E39" s="89">
        <f>D39*Tablero!$C$17</f>
        <v>80</v>
      </c>
      <c r="F39" s="61">
        <v>0</v>
      </c>
      <c r="G39" s="61">
        <f>E39</f>
        <v>80</v>
      </c>
      <c r="H39" s="61">
        <f t="shared" ref="H39:BR39" si="34">G39</f>
        <v>80</v>
      </c>
      <c r="I39" s="61">
        <f t="shared" si="34"/>
        <v>80</v>
      </c>
      <c r="J39" s="61">
        <f t="shared" si="34"/>
        <v>80</v>
      </c>
      <c r="K39" s="61">
        <f t="shared" si="34"/>
        <v>80</v>
      </c>
      <c r="L39" s="61">
        <f t="shared" si="34"/>
        <v>80</v>
      </c>
      <c r="M39" s="61">
        <f t="shared" si="34"/>
        <v>80</v>
      </c>
      <c r="N39" s="61">
        <f t="shared" si="34"/>
        <v>80</v>
      </c>
      <c r="O39" s="61">
        <f t="shared" si="34"/>
        <v>80</v>
      </c>
      <c r="P39" s="61">
        <f t="shared" si="34"/>
        <v>80</v>
      </c>
      <c r="Q39" s="61">
        <f t="shared" si="34"/>
        <v>80</v>
      </c>
      <c r="R39" s="61">
        <f t="shared" si="34"/>
        <v>80</v>
      </c>
      <c r="S39" s="61">
        <f t="shared" si="34"/>
        <v>80</v>
      </c>
      <c r="T39" s="61">
        <f t="shared" si="34"/>
        <v>80</v>
      </c>
      <c r="U39" s="61">
        <f t="shared" si="34"/>
        <v>80</v>
      </c>
      <c r="V39" s="61">
        <f t="shared" si="34"/>
        <v>80</v>
      </c>
      <c r="W39" s="61">
        <f t="shared" si="34"/>
        <v>80</v>
      </c>
      <c r="X39" s="61">
        <f t="shared" si="34"/>
        <v>80</v>
      </c>
      <c r="Y39" s="61">
        <f t="shared" si="34"/>
        <v>80</v>
      </c>
      <c r="Z39" s="61">
        <f t="shared" si="34"/>
        <v>80</v>
      </c>
      <c r="AA39" s="61">
        <f t="shared" si="34"/>
        <v>80</v>
      </c>
      <c r="AB39" s="61">
        <f t="shared" si="34"/>
        <v>80</v>
      </c>
      <c r="AC39" s="61">
        <f t="shared" si="34"/>
        <v>80</v>
      </c>
      <c r="AD39" s="61">
        <f t="shared" si="34"/>
        <v>80</v>
      </c>
      <c r="AE39" s="61">
        <f t="shared" si="34"/>
        <v>80</v>
      </c>
      <c r="AF39" s="61">
        <f t="shared" si="34"/>
        <v>80</v>
      </c>
      <c r="AG39" s="61">
        <f t="shared" si="34"/>
        <v>80</v>
      </c>
      <c r="AH39" s="61">
        <f t="shared" si="34"/>
        <v>80</v>
      </c>
      <c r="AI39" s="61">
        <f t="shared" si="34"/>
        <v>80</v>
      </c>
      <c r="AJ39" s="61">
        <f t="shared" si="34"/>
        <v>80</v>
      </c>
      <c r="AK39" s="61">
        <f t="shared" si="34"/>
        <v>80</v>
      </c>
      <c r="AL39" s="61">
        <f t="shared" si="34"/>
        <v>80</v>
      </c>
      <c r="AM39" s="61">
        <f t="shared" si="34"/>
        <v>80</v>
      </c>
      <c r="AN39" s="61">
        <f t="shared" si="34"/>
        <v>80</v>
      </c>
      <c r="AO39" s="61">
        <f t="shared" si="34"/>
        <v>80</v>
      </c>
      <c r="AP39" s="61">
        <f t="shared" si="34"/>
        <v>80</v>
      </c>
      <c r="AQ39" s="61">
        <f t="shared" si="34"/>
        <v>80</v>
      </c>
      <c r="AR39" s="61">
        <f t="shared" si="34"/>
        <v>80</v>
      </c>
      <c r="AS39" s="61">
        <f t="shared" si="34"/>
        <v>80</v>
      </c>
      <c r="AT39" s="61">
        <f t="shared" si="34"/>
        <v>80</v>
      </c>
      <c r="AU39" s="61">
        <f t="shared" si="34"/>
        <v>80</v>
      </c>
      <c r="AV39" s="61">
        <f t="shared" si="34"/>
        <v>80</v>
      </c>
      <c r="AW39" s="61">
        <f t="shared" si="34"/>
        <v>80</v>
      </c>
      <c r="AX39" s="61">
        <f t="shared" si="34"/>
        <v>80</v>
      </c>
      <c r="AY39" s="61">
        <f t="shared" si="34"/>
        <v>80</v>
      </c>
      <c r="AZ39" s="61">
        <f t="shared" si="34"/>
        <v>80</v>
      </c>
      <c r="BA39" s="61">
        <f t="shared" si="34"/>
        <v>80</v>
      </c>
      <c r="BB39" s="61">
        <f t="shared" si="34"/>
        <v>80</v>
      </c>
      <c r="BC39" s="61">
        <f t="shared" si="34"/>
        <v>80</v>
      </c>
      <c r="BD39" s="61">
        <f t="shared" si="34"/>
        <v>80</v>
      </c>
      <c r="BE39" s="61">
        <f t="shared" si="34"/>
        <v>80</v>
      </c>
      <c r="BF39" s="61">
        <f t="shared" si="34"/>
        <v>80</v>
      </c>
      <c r="BG39" s="61">
        <f t="shared" si="34"/>
        <v>80</v>
      </c>
      <c r="BH39" s="61">
        <f t="shared" si="34"/>
        <v>80</v>
      </c>
      <c r="BI39" s="61">
        <f t="shared" si="34"/>
        <v>80</v>
      </c>
      <c r="BJ39" s="61">
        <f t="shared" si="34"/>
        <v>80</v>
      </c>
      <c r="BK39" s="61">
        <f t="shared" si="34"/>
        <v>80</v>
      </c>
      <c r="BL39" s="61">
        <f t="shared" si="34"/>
        <v>80</v>
      </c>
      <c r="BM39" s="61">
        <f t="shared" si="34"/>
        <v>80</v>
      </c>
      <c r="BN39" s="61">
        <f t="shared" si="34"/>
        <v>80</v>
      </c>
      <c r="BO39" s="61">
        <f t="shared" si="34"/>
        <v>80</v>
      </c>
      <c r="BP39" s="61">
        <f t="shared" si="34"/>
        <v>80</v>
      </c>
      <c r="BQ39" s="61">
        <f t="shared" si="34"/>
        <v>80</v>
      </c>
      <c r="BR39" s="61">
        <f t="shared" si="34"/>
        <v>80</v>
      </c>
      <c r="BS39" s="61">
        <f t="shared" ref="BS39:DB39" si="35">BR39</f>
        <v>80</v>
      </c>
      <c r="BT39" s="61">
        <f t="shared" si="35"/>
        <v>80</v>
      </c>
      <c r="BU39" s="61">
        <f t="shared" si="35"/>
        <v>80</v>
      </c>
      <c r="BV39" s="61">
        <f t="shared" si="35"/>
        <v>80</v>
      </c>
      <c r="BW39" s="61">
        <f t="shared" si="35"/>
        <v>80</v>
      </c>
      <c r="BX39" s="61">
        <f t="shared" si="35"/>
        <v>80</v>
      </c>
      <c r="BY39" s="61">
        <f t="shared" si="35"/>
        <v>80</v>
      </c>
      <c r="BZ39" s="61">
        <f t="shared" si="35"/>
        <v>80</v>
      </c>
      <c r="CA39" s="61">
        <f t="shared" si="35"/>
        <v>80</v>
      </c>
      <c r="CB39" s="61">
        <f t="shared" si="35"/>
        <v>80</v>
      </c>
      <c r="CC39" s="61">
        <f t="shared" si="35"/>
        <v>80</v>
      </c>
      <c r="CD39" s="61">
        <f t="shared" si="35"/>
        <v>80</v>
      </c>
      <c r="CE39" s="61">
        <f t="shared" si="35"/>
        <v>80</v>
      </c>
      <c r="CF39" s="61">
        <f t="shared" si="35"/>
        <v>80</v>
      </c>
      <c r="CG39" s="61">
        <f t="shared" si="35"/>
        <v>80</v>
      </c>
      <c r="CH39" s="61">
        <f t="shared" si="35"/>
        <v>80</v>
      </c>
      <c r="CI39" s="61">
        <f t="shared" si="35"/>
        <v>80</v>
      </c>
      <c r="CJ39" s="61">
        <f t="shared" si="35"/>
        <v>80</v>
      </c>
      <c r="CK39" s="61">
        <f t="shared" si="35"/>
        <v>80</v>
      </c>
      <c r="CL39" s="61">
        <f t="shared" si="35"/>
        <v>80</v>
      </c>
      <c r="CM39" s="61">
        <f t="shared" si="35"/>
        <v>80</v>
      </c>
      <c r="CN39" s="61">
        <f t="shared" si="35"/>
        <v>80</v>
      </c>
      <c r="CO39" s="61">
        <f t="shared" si="35"/>
        <v>80</v>
      </c>
      <c r="CP39" s="61">
        <f t="shared" si="35"/>
        <v>80</v>
      </c>
      <c r="CQ39" s="61">
        <f t="shared" si="35"/>
        <v>80</v>
      </c>
      <c r="CR39" s="61">
        <f t="shared" si="35"/>
        <v>80</v>
      </c>
      <c r="CS39" s="61">
        <f t="shared" si="35"/>
        <v>80</v>
      </c>
      <c r="CT39" s="61">
        <f t="shared" si="35"/>
        <v>80</v>
      </c>
      <c r="CU39" s="61">
        <f t="shared" si="35"/>
        <v>80</v>
      </c>
      <c r="CV39" s="61">
        <f t="shared" si="35"/>
        <v>80</v>
      </c>
      <c r="CW39" s="61">
        <f t="shared" si="35"/>
        <v>80</v>
      </c>
      <c r="CX39" s="61">
        <f t="shared" si="35"/>
        <v>80</v>
      </c>
      <c r="CY39" s="61">
        <f t="shared" si="35"/>
        <v>80</v>
      </c>
      <c r="CZ39" s="61">
        <f t="shared" si="35"/>
        <v>80</v>
      </c>
      <c r="DA39" s="61">
        <f t="shared" si="35"/>
        <v>80</v>
      </c>
      <c r="DB39" s="61">
        <f t="shared" si="35"/>
        <v>80</v>
      </c>
    </row>
    <row r="40" spans="1:107" s="60" customFormat="1" x14ac:dyDescent="0.35">
      <c r="A40" s="71" t="s">
        <v>249</v>
      </c>
      <c r="B40" s="59"/>
      <c r="D40" s="72">
        <v>0.19</v>
      </c>
      <c r="E40" s="89">
        <f>D40*Tablero!$C$17</f>
        <v>0.19</v>
      </c>
      <c r="F40" s="61">
        <f>'Tonelada por Año'!B17*'Costos '!$D$40</f>
        <v>0</v>
      </c>
      <c r="G40" s="61">
        <f>'Tonelada por Año'!C17*'Costos '!$E$40</f>
        <v>0</v>
      </c>
      <c r="H40" s="61">
        <f>'Tonelada por Año'!D17*'Costos '!$E$40</f>
        <v>0</v>
      </c>
      <c r="I40" s="61">
        <f>'Tonelada por Año'!E17*'Costos '!$E$40</f>
        <v>0</v>
      </c>
      <c r="J40" s="61">
        <f>'Tonelada por Año'!F17*'Costos '!$E$40</f>
        <v>0</v>
      </c>
      <c r="K40" s="61">
        <f>'Tonelada por Año'!G17*'Costos '!$E$40</f>
        <v>0</v>
      </c>
      <c r="L40" s="61">
        <f>'Tonelada por Año'!H17*'Costos '!$E$40</f>
        <v>0</v>
      </c>
      <c r="M40" s="61">
        <f>'Tonelada por Año'!I17*'Costos '!$E$40</f>
        <v>0</v>
      </c>
      <c r="N40" s="61">
        <f>'Tonelada por Año'!J17*'Costos '!$E$40</f>
        <v>0</v>
      </c>
      <c r="O40" s="61">
        <f>'Tonelada por Año'!K17*'Costos '!$E$40</f>
        <v>0</v>
      </c>
      <c r="P40" s="61">
        <f>'Tonelada por Año'!L17*'Costos '!$E$40</f>
        <v>0</v>
      </c>
      <c r="Q40" s="61">
        <f>'Tonelada por Año'!M17*'Costos '!$E$40</f>
        <v>0</v>
      </c>
      <c r="R40" s="61">
        <f>'Tonelada por Año'!N17*'Costos '!$E$40</f>
        <v>0</v>
      </c>
      <c r="S40" s="61">
        <f>'Tonelada por Año'!O17*'Costos '!$E$40</f>
        <v>0</v>
      </c>
      <c r="T40" s="61">
        <f>'Tonelada por Año'!P17*'Costos '!$E$40</f>
        <v>0</v>
      </c>
      <c r="U40" s="61">
        <f>'Tonelada por Año'!Q17*'Costos '!$E$40</f>
        <v>0</v>
      </c>
      <c r="V40" s="61">
        <f>'Tonelada por Año'!R17*'Costos '!$E$40</f>
        <v>0</v>
      </c>
      <c r="W40" s="61">
        <f>'Tonelada por Año'!S17*'Costos '!$E$40</f>
        <v>0</v>
      </c>
      <c r="X40" s="61">
        <f>'Tonelada por Año'!T17*'Costos '!$E$40</f>
        <v>0</v>
      </c>
      <c r="Y40" s="61">
        <f>'Tonelada por Año'!U17*'Costos '!$E$40</f>
        <v>0</v>
      </c>
      <c r="Z40" s="61">
        <f>'Tonelada por Año'!V17*'Costos '!$E$40</f>
        <v>0</v>
      </c>
      <c r="AA40" s="61">
        <f>'Tonelada por Año'!W17*'Costos '!$E$40</f>
        <v>0</v>
      </c>
      <c r="AB40" s="61">
        <f>'Tonelada por Año'!X17*'Costos '!$E$40</f>
        <v>0</v>
      </c>
      <c r="AC40" s="61">
        <f>'Tonelada por Año'!Y17*'Costos '!$E$40</f>
        <v>0</v>
      </c>
      <c r="AD40" s="61">
        <f>'Tonelada por Año'!Z17*'Costos '!$E$40</f>
        <v>0</v>
      </c>
      <c r="AE40" s="61">
        <f>'Tonelada por Año'!AA17*'Costos '!$E$40</f>
        <v>0</v>
      </c>
      <c r="AF40" s="61">
        <f>'Tonelada por Año'!AB17*'Costos '!$E$40</f>
        <v>0</v>
      </c>
      <c r="AG40" s="61">
        <f>'Tonelada por Año'!AC17*'Costos '!$E$40</f>
        <v>0</v>
      </c>
      <c r="AH40" s="61">
        <f>'Tonelada por Año'!AD17*'Costos '!$E$40</f>
        <v>0</v>
      </c>
      <c r="AI40" s="61">
        <f>'Tonelada por Año'!AE17*'Costos '!$E$40</f>
        <v>0</v>
      </c>
      <c r="AJ40" s="61">
        <f>'Tonelada por Año'!AF17*'Costos '!$E$40</f>
        <v>0</v>
      </c>
      <c r="AK40" s="61">
        <f>'Tonelada por Año'!AG17*'Costos '!$E$40</f>
        <v>0</v>
      </c>
      <c r="AL40" s="61">
        <f>'Tonelada por Año'!AH17*'Costos '!$E$40</f>
        <v>0</v>
      </c>
      <c r="AM40" s="61">
        <f>'Tonelada por Año'!AI17*'Costos '!$E$40</f>
        <v>0</v>
      </c>
      <c r="AN40" s="61">
        <f>'Tonelada por Año'!AJ17*'Costos '!$E$40</f>
        <v>0</v>
      </c>
      <c r="AO40" s="61">
        <f>'Tonelada por Año'!AK17*'Costos '!$E$40</f>
        <v>0</v>
      </c>
      <c r="AP40" s="61">
        <f>'Tonelada por Año'!AL17*'Costos '!$E$40</f>
        <v>0</v>
      </c>
      <c r="AQ40" s="61">
        <f>'Tonelada por Año'!AM17*'Costos '!$E$40</f>
        <v>0</v>
      </c>
      <c r="AR40" s="61">
        <f>'Tonelada por Año'!AN17*'Costos '!$E$40</f>
        <v>0</v>
      </c>
      <c r="AS40" s="61">
        <f>'Tonelada por Año'!AO17*'Costos '!$E$40</f>
        <v>0</v>
      </c>
      <c r="AT40" s="61">
        <f>'Tonelada por Año'!AP17*'Costos '!$E$40</f>
        <v>0</v>
      </c>
      <c r="AU40" s="61">
        <f>'Tonelada por Año'!AQ17*'Costos '!$E$40</f>
        <v>0</v>
      </c>
      <c r="AV40" s="61">
        <f>'Tonelada por Año'!AR17*'Costos '!$E$40</f>
        <v>0</v>
      </c>
      <c r="AW40" s="61">
        <f>'Tonelada por Año'!AS17*'Costos '!$E$40</f>
        <v>0</v>
      </c>
      <c r="AX40" s="61">
        <f>'Tonelada por Año'!AT17*'Costos '!$E$40</f>
        <v>0</v>
      </c>
      <c r="AY40" s="61">
        <f>'Tonelada por Año'!AU17*'Costos '!$E$40</f>
        <v>0</v>
      </c>
      <c r="AZ40" s="61">
        <f>'Tonelada por Año'!AV17*'Costos '!$E$40</f>
        <v>0</v>
      </c>
      <c r="BA40" s="61">
        <f>'Tonelada por Año'!AW17*'Costos '!$E$40</f>
        <v>0</v>
      </c>
      <c r="BB40" s="61">
        <f>'Tonelada por Año'!AX17*'Costos '!$E$40</f>
        <v>0</v>
      </c>
      <c r="BC40" s="61">
        <f>'Tonelada por Año'!AY17*'Costos '!$E$40</f>
        <v>0</v>
      </c>
      <c r="BD40" s="61">
        <f>'Tonelada por Año'!AZ17*'Costos '!$E$40</f>
        <v>0</v>
      </c>
      <c r="BE40" s="61">
        <f>'Tonelada por Año'!BA17*'Costos '!$E$40</f>
        <v>0</v>
      </c>
      <c r="BF40" s="61">
        <f>'Tonelada por Año'!BB17*'Costos '!$E$40</f>
        <v>0</v>
      </c>
      <c r="BG40" s="61">
        <f>'Tonelada por Año'!BC17*'Costos '!$E$40</f>
        <v>0</v>
      </c>
      <c r="BH40" s="61">
        <f>'Tonelada por Año'!BD17*'Costos '!$E$40</f>
        <v>0</v>
      </c>
      <c r="BI40" s="61">
        <f>'Tonelada por Año'!BE17*'Costos '!$E$40</f>
        <v>0</v>
      </c>
      <c r="BJ40" s="61">
        <f>'Tonelada por Año'!BF17*'Costos '!$E$40</f>
        <v>0</v>
      </c>
      <c r="BK40" s="61">
        <f>'Tonelada por Año'!BG17*'Costos '!$E$40</f>
        <v>0</v>
      </c>
      <c r="BL40" s="61">
        <f>'Tonelada por Año'!BH17*'Costos '!$E$40</f>
        <v>0</v>
      </c>
      <c r="BM40" s="61">
        <f>'Tonelada por Año'!BI17*'Costos '!$E$40</f>
        <v>0</v>
      </c>
      <c r="BN40" s="61">
        <f>'Tonelada por Año'!BJ17*'Costos '!$E$40</f>
        <v>0</v>
      </c>
      <c r="BO40" s="61">
        <f>'Tonelada por Año'!BK17*'Costos '!$E$40</f>
        <v>0</v>
      </c>
      <c r="BP40" s="61">
        <f>'Tonelada por Año'!BL17*'Costos '!$E$40</f>
        <v>0</v>
      </c>
      <c r="BQ40" s="61">
        <f>'Tonelada por Año'!BM17*'Costos '!$E$40</f>
        <v>0</v>
      </c>
      <c r="BR40" s="61">
        <f>'Tonelada por Año'!BN17*'Costos '!$E$40</f>
        <v>0</v>
      </c>
      <c r="BS40" s="61">
        <f>'Tonelada por Año'!BO17*'Costos '!$E$40</f>
        <v>0</v>
      </c>
      <c r="BT40" s="61">
        <f>'Tonelada por Año'!BP17*'Costos '!$E$40</f>
        <v>0</v>
      </c>
      <c r="BU40" s="61">
        <f>'Tonelada por Año'!BQ17*'Costos '!$E$40</f>
        <v>0</v>
      </c>
      <c r="BV40" s="61">
        <f>'Tonelada por Año'!BR17*'Costos '!$E$40</f>
        <v>0</v>
      </c>
      <c r="BW40" s="61">
        <f>'Tonelada por Año'!BS17*'Costos '!$E$40</f>
        <v>0</v>
      </c>
      <c r="BX40" s="61">
        <f>'Tonelada por Año'!BT17*'Costos '!$E$40</f>
        <v>0</v>
      </c>
      <c r="BY40" s="61">
        <f>'Tonelada por Año'!BU17*'Costos '!$E$40</f>
        <v>0</v>
      </c>
      <c r="BZ40" s="61">
        <f>'Tonelada por Año'!BV17*'Costos '!$E$40</f>
        <v>0</v>
      </c>
      <c r="CA40" s="61">
        <f>'Tonelada por Año'!BW17*'Costos '!$E$40</f>
        <v>0</v>
      </c>
      <c r="CB40" s="61">
        <f>'Tonelada por Año'!BX17*'Costos '!$E$40</f>
        <v>0</v>
      </c>
      <c r="CC40" s="61">
        <f>'Tonelada por Año'!BY17*'Costos '!$E$40</f>
        <v>0</v>
      </c>
      <c r="CD40" s="61">
        <f>'Tonelada por Año'!BZ17*'Costos '!$E$40</f>
        <v>0</v>
      </c>
      <c r="CE40" s="61">
        <f>'Tonelada por Año'!CA17*'Costos '!$E$40</f>
        <v>0</v>
      </c>
      <c r="CF40" s="61">
        <f>'Tonelada por Año'!CB17*'Costos '!$E$40</f>
        <v>0</v>
      </c>
      <c r="CG40" s="61">
        <f>'Tonelada por Año'!CC17*'Costos '!$E$40</f>
        <v>0</v>
      </c>
      <c r="CH40" s="61">
        <f>'Tonelada por Año'!CD17*'Costos '!$E$40</f>
        <v>0</v>
      </c>
      <c r="CI40" s="61">
        <f>'Tonelada por Año'!CE17*'Costos '!$E$40</f>
        <v>0</v>
      </c>
      <c r="CJ40" s="61">
        <f>'Tonelada por Año'!CF17*'Costos '!$E$40</f>
        <v>0</v>
      </c>
      <c r="CK40" s="61">
        <f>'Tonelada por Año'!CG17*'Costos '!$E$40</f>
        <v>0</v>
      </c>
      <c r="CL40" s="61">
        <f>'Tonelada por Año'!CH17*'Costos '!$E$40</f>
        <v>0</v>
      </c>
      <c r="CM40" s="61">
        <f>'Tonelada por Año'!CI17*'Costos '!$E$40</f>
        <v>0</v>
      </c>
      <c r="CN40" s="61">
        <f>'Tonelada por Año'!CJ17*'Costos '!$E$40</f>
        <v>0</v>
      </c>
      <c r="CO40" s="61">
        <f>'Tonelada por Año'!CK17*'Costos '!$E$40</f>
        <v>0</v>
      </c>
      <c r="CP40" s="61">
        <f>'Tonelada por Año'!CL17*'Costos '!$E$40</f>
        <v>0</v>
      </c>
      <c r="CQ40" s="61">
        <f>'Tonelada por Año'!CM17*'Costos '!$E$40</f>
        <v>0</v>
      </c>
      <c r="CR40" s="61">
        <f>'Tonelada por Año'!CN17*'Costos '!$E$40</f>
        <v>0</v>
      </c>
      <c r="CS40" s="61">
        <f>'Tonelada por Año'!CO17*'Costos '!$E$40</f>
        <v>0</v>
      </c>
      <c r="CT40" s="61">
        <f>'Tonelada por Año'!CP17*'Costos '!$E$40</f>
        <v>0</v>
      </c>
      <c r="CU40" s="61">
        <f>'Tonelada por Año'!CQ17*'Costos '!$E$40</f>
        <v>0</v>
      </c>
      <c r="CV40" s="61">
        <f>'Tonelada por Año'!CR17*'Costos '!$E$40</f>
        <v>0</v>
      </c>
      <c r="CW40" s="61">
        <f>'Tonelada por Año'!CS17*'Costos '!$E$40</f>
        <v>0</v>
      </c>
      <c r="CX40" s="61">
        <f>'Tonelada por Año'!CT17*'Costos '!$E$40</f>
        <v>0</v>
      </c>
      <c r="CY40" s="61">
        <f>'Tonelada por Año'!CU17*'Costos '!$E$40</f>
        <v>0</v>
      </c>
      <c r="CZ40" s="61">
        <f>'Tonelada por Año'!CV17*'Costos '!$E$40</f>
        <v>0</v>
      </c>
      <c r="DA40" s="61">
        <f>'Tonelada por Año'!CW17*'Costos '!$E$40</f>
        <v>0</v>
      </c>
      <c r="DB40" s="61">
        <f>'Tonelada por Año'!CX17*'Costos '!$E$40</f>
        <v>0</v>
      </c>
    </row>
    <row r="41" spans="1:107" s="51" customFormat="1" x14ac:dyDescent="0.35">
      <c r="A41" s="73" t="s">
        <v>250</v>
      </c>
      <c r="B41" s="90"/>
      <c r="D41" s="74">
        <v>0.03</v>
      </c>
      <c r="E41" s="96">
        <f>D41*Tablero!$C$17</f>
        <v>0.03</v>
      </c>
      <c r="F41" s="50"/>
      <c r="G41" s="50">
        <f>'Tonelada por Año'!C30*'Costos '!$E$41</f>
        <v>0</v>
      </c>
      <c r="H41" s="50">
        <f>'Tonelada por Año'!D30*'Costos '!$E$41</f>
        <v>0</v>
      </c>
      <c r="I41" s="50">
        <f>'Tonelada por Año'!E30*'Costos '!$E$41</f>
        <v>0</v>
      </c>
      <c r="J41" s="50">
        <f>'Tonelada por Año'!F30*'Costos '!$E$41</f>
        <v>0</v>
      </c>
      <c r="K41" s="50">
        <f>'Tonelada por Año'!G30*'Costos '!$E$41</f>
        <v>0</v>
      </c>
      <c r="L41" s="50">
        <f>'Tonelada por Año'!H30*'Costos '!$E$41</f>
        <v>0</v>
      </c>
      <c r="M41" s="50">
        <f>'Tonelada por Año'!I30*'Costos '!$E$41</f>
        <v>0</v>
      </c>
      <c r="N41" s="50">
        <f>'Tonelada por Año'!J30*'Costos '!$E$41</f>
        <v>0</v>
      </c>
      <c r="O41" s="50">
        <f>'Tonelada por Año'!K30*'Costos '!$E$41</f>
        <v>0</v>
      </c>
      <c r="P41" s="50">
        <f>'Tonelada por Año'!L30*'Costos '!$E$41</f>
        <v>0</v>
      </c>
      <c r="Q41" s="50">
        <f>'Tonelada por Año'!M30*'Costos '!$E$41</f>
        <v>0</v>
      </c>
      <c r="R41" s="50">
        <f>'Tonelada por Año'!N30*'Costos '!$E$41</f>
        <v>0</v>
      </c>
      <c r="S41" s="50">
        <f>'Tonelada por Año'!O30*'Costos '!$E$41</f>
        <v>0</v>
      </c>
      <c r="T41" s="50">
        <f>'Tonelada por Año'!P30*'Costos '!$E$41</f>
        <v>0</v>
      </c>
      <c r="U41" s="50">
        <f>'Tonelada por Año'!Q30*'Costos '!$E$41</f>
        <v>0</v>
      </c>
      <c r="V41" s="50">
        <f>'Tonelada por Año'!R30*'Costos '!$E$41</f>
        <v>0</v>
      </c>
      <c r="W41" s="50">
        <f>'Tonelada por Año'!S30*'Costos '!$E$41</f>
        <v>0</v>
      </c>
      <c r="X41" s="50">
        <f>'Tonelada por Año'!T30*'Costos '!$E$41</f>
        <v>0</v>
      </c>
      <c r="Y41" s="50">
        <f>'Tonelada por Año'!U30*'Costos '!$E$41</f>
        <v>0</v>
      </c>
      <c r="Z41" s="50">
        <f>'Tonelada por Año'!V30*'Costos '!$E$41</f>
        <v>0</v>
      </c>
      <c r="AA41" s="50">
        <f>'Tonelada por Año'!W30*'Costos '!$E$41</f>
        <v>0</v>
      </c>
      <c r="AB41" s="50">
        <f>'Tonelada por Año'!X30*'Costos '!$E$41</f>
        <v>0</v>
      </c>
      <c r="AC41" s="50">
        <f>'Tonelada por Año'!Y30*'Costos '!$E$41</f>
        <v>0</v>
      </c>
      <c r="AD41" s="50">
        <f>'Tonelada por Año'!Z30*'Costos '!$E$41</f>
        <v>0</v>
      </c>
      <c r="AE41" s="50">
        <f>'Tonelada por Año'!AA30*'Costos '!$E$41</f>
        <v>0</v>
      </c>
      <c r="AF41" s="50">
        <f>'Tonelada por Año'!AB30*'Costos '!$E$41</f>
        <v>0</v>
      </c>
      <c r="AG41" s="50">
        <f>'Tonelada por Año'!AC30*'Costos '!$E$41</f>
        <v>0</v>
      </c>
      <c r="AH41" s="50">
        <f>'Tonelada por Año'!AD30*'Costos '!$E$41</f>
        <v>0</v>
      </c>
      <c r="AI41" s="50">
        <f>'Tonelada por Año'!AE30*'Costos '!$E$41</f>
        <v>0</v>
      </c>
      <c r="AJ41" s="50">
        <f>'Tonelada por Año'!AF30*'Costos '!$E$41</f>
        <v>0</v>
      </c>
      <c r="AK41" s="50">
        <f>'Tonelada por Año'!AG30*'Costos '!$E$41</f>
        <v>0</v>
      </c>
      <c r="AL41" s="50">
        <f>'Tonelada por Año'!AH30*'Costos '!$E$41</f>
        <v>0</v>
      </c>
      <c r="AM41" s="50">
        <f>'Tonelada por Año'!AI30*'Costos '!$E$41</f>
        <v>0</v>
      </c>
      <c r="AN41" s="50">
        <f>'Tonelada por Año'!AJ30*'Costos '!$E$41</f>
        <v>0</v>
      </c>
      <c r="AO41" s="50">
        <f>'Tonelada por Año'!AK30*'Costos '!$E$41</f>
        <v>0</v>
      </c>
      <c r="AP41" s="50">
        <f>'Tonelada por Año'!AL30*'Costos '!$E$41</f>
        <v>0</v>
      </c>
      <c r="AQ41" s="50">
        <f>'Tonelada por Año'!AM30*'Costos '!$E$41</f>
        <v>0</v>
      </c>
      <c r="AR41" s="50">
        <f>'Tonelada por Año'!AN30*'Costos '!$E$41</f>
        <v>0</v>
      </c>
      <c r="AS41" s="50">
        <f>'Tonelada por Año'!AO30*'Costos '!$E$41</f>
        <v>0</v>
      </c>
      <c r="AT41" s="50">
        <f>'Tonelada por Año'!AP30*'Costos '!$E$41</f>
        <v>0</v>
      </c>
      <c r="AU41" s="50">
        <f>'Tonelada por Año'!AQ30*'Costos '!$E$41</f>
        <v>0</v>
      </c>
      <c r="AV41" s="50">
        <f>'Tonelada por Año'!AR30*'Costos '!$E$41</f>
        <v>0</v>
      </c>
      <c r="AW41" s="50">
        <f>'Tonelada por Año'!AS30*'Costos '!$E$41</f>
        <v>0</v>
      </c>
      <c r="AX41" s="50">
        <f>'Tonelada por Año'!AT30*'Costos '!$E$41</f>
        <v>0</v>
      </c>
      <c r="AY41" s="50">
        <f>'Tonelada por Año'!AU30*'Costos '!$E$41</f>
        <v>0</v>
      </c>
      <c r="AZ41" s="50">
        <f>'Tonelada por Año'!AV30*'Costos '!$E$41</f>
        <v>0</v>
      </c>
      <c r="BA41" s="50">
        <f>'Tonelada por Año'!AW30*'Costos '!$E$41</f>
        <v>0</v>
      </c>
      <c r="BB41" s="50">
        <f>'Tonelada por Año'!AX30*'Costos '!$E$41</f>
        <v>0</v>
      </c>
      <c r="BC41" s="50">
        <f>'Tonelada por Año'!AY30*'Costos '!$E$41</f>
        <v>0</v>
      </c>
      <c r="BD41" s="50">
        <f>'Tonelada por Año'!AZ30*'Costos '!$E$41</f>
        <v>0</v>
      </c>
      <c r="BE41" s="50">
        <f>'Tonelada por Año'!BA30*'Costos '!$E$41</f>
        <v>0</v>
      </c>
      <c r="BF41" s="50">
        <f>'Tonelada por Año'!BB30*'Costos '!$E$41</f>
        <v>0</v>
      </c>
      <c r="BG41" s="50">
        <f>'Tonelada por Año'!BC30*'Costos '!$E$41</f>
        <v>0</v>
      </c>
      <c r="BH41" s="50">
        <f>'Tonelada por Año'!BD30*'Costos '!$E$41</f>
        <v>0</v>
      </c>
      <c r="BI41" s="50">
        <f>'Tonelada por Año'!BE30*'Costos '!$E$41</f>
        <v>0</v>
      </c>
      <c r="BJ41" s="50">
        <f>'Tonelada por Año'!BF30*'Costos '!$E$41</f>
        <v>0</v>
      </c>
      <c r="BK41" s="50">
        <f>'Tonelada por Año'!BG30*'Costos '!$E$41</f>
        <v>0</v>
      </c>
      <c r="BL41" s="50">
        <f>'Tonelada por Año'!BH30*'Costos '!$E$41</f>
        <v>0</v>
      </c>
      <c r="BM41" s="50">
        <f>'Tonelada por Año'!BI30*'Costos '!$E$41</f>
        <v>0</v>
      </c>
      <c r="BN41" s="50">
        <f>'Tonelada por Año'!BJ30*'Costos '!$E$41</f>
        <v>0</v>
      </c>
      <c r="BO41" s="50">
        <f>'Tonelada por Año'!BK30*'Costos '!$E$41</f>
        <v>0</v>
      </c>
      <c r="BP41" s="50">
        <f>'Tonelada por Año'!BL30*'Costos '!$E$41</f>
        <v>0</v>
      </c>
      <c r="BQ41" s="50">
        <f>'Tonelada por Año'!BM30*'Costos '!$E$41</f>
        <v>0</v>
      </c>
      <c r="BR41" s="50">
        <f>'Tonelada por Año'!BN30*'Costos '!$E$41</f>
        <v>0</v>
      </c>
      <c r="BS41" s="50">
        <f>'Tonelada por Año'!BO30*'Costos '!$E$41</f>
        <v>0</v>
      </c>
      <c r="BT41" s="50">
        <f>'Tonelada por Año'!BP30*'Costos '!$E$41</f>
        <v>0</v>
      </c>
      <c r="BU41" s="50">
        <f>'Tonelada por Año'!BQ30*'Costos '!$E$41</f>
        <v>0</v>
      </c>
      <c r="BV41" s="50">
        <f>'Tonelada por Año'!BR30*'Costos '!$E$41</f>
        <v>0</v>
      </c>
      <c r="BW41" s="50">
        <f>'Tonelada por Año'!BS30*'Costos '!$E$41</f>
        <v>0</v>
      </c>
      <c r="BX41" s="50">
        <f>'Tonelada por Año'!BT30*'Costos '!$E$41</f>
        <v>0</v>
      </c>
      <c r="BY41" s="50">
        <f>'Tonelada por Año'!BU30*'Costos '!$E$41</f>
        <v>0</v>
      </c>
      <c r="BZ41" s="50">
        <f>'Tonelada por Año'!BV30*'Costos '!$E$41</f>
        <v>0</v>
      </c>
      <c r="CA41" s="50">
        <f>'Tonelada por Año'!BW30*'Costos '!$E$41</f>
        <v>0</v>
      </c>
      <c r="CB41" s="50">
        <f>'Tonelada por Año'!BX30*'Costos '!$E$41</f>
        <v>0</v>
      </c>
      <c r="CC41" s="50">
        <f>'Tonelada por Año'!BY30*'Costos '!$E$41</f>
        <v>0</v>
      </c>
      <c r="CD41" s="50">
        <f>'Tonelada por Año'!BZ30*'Costos '!$E$41</f>
        <v>0</v>
      </c>
      <c r="CE41" s="50">
        <f>'Tonelada por Año'!CA30*'Costos '!$E$41</f>
        <v>0</v>
      </c>
      <c r="CF41" s="50">
        <f>'Tonelada por Año'!CB30*'Costos '!$E$41</f>
        <v>0</v>
      </c>
      <c r="CG41" s="50">
        <f>'Tonelada por Año'!CC30*'Costos '!$E$41</f>
        <v>0</v>
      </c>
      <c r="CH41" s="50">
        <f>'Tonelada por Año'!CD30*'Costos '!$E$41</f>
        <v>0</v>
      </c>
      <c r="CI41" s="50">
        <f>'Tonelada por Año'!CE30*'Costos '!$E$41</f>
        <v>0</v>
      </c>
      <c r="CJ41" s="50">
        <f>'Tonelada por Año'!CF30*'Costos '!$E$41</f>
        <v>0</v>
      </c>
      <c r="CK41" s="50">
        <f>'Tonelada por Año'!CG30*'Costos '!$E$41</f>
        <v>0</v>
      </c>
      <c r="CL41" s="50">
        <f>'Tonelada por Año'!CH30*'Costos '!$E$41</f>
        <v>0</v>
      </c>
      <c r="CM41" s="50">
        <f>'Tonelada por Año'!CI30*'Costos '!$E$41</f>
        <v>0</v>
      </c>
      <c r="CN41" s="50">
        <f>'Tonelada por Año'!CJ30*'Costos '!$E$41</f>
        <v>0</v>
      </c>
      <c r="CO41" s="50">
        <f>'Tonelada por Año'!CK30*'Costos '!$E$41</f>
        <v>0</v>
      </c>
      <c r="CP41" s="50">
        <f>'Tonelada por Año'!CL30*'Costos '!$E$41</f>
        <v>0</v>
      </c>
      <c r="CQ41" s="50">
        <f>'Tonelada por Año'!CM30*'Costos '!$E$41</f>
        <v>0</v>
      </c>
      <c r="CR41" s="50">
        <f>'Tonelada por Año'!CN30*'Costos '!$E$41</f>
        <v>0</v>
      </c>
      <c r="CS41" s="50">
        <f>'Tonelada por Año'!CO30*'Costos '!$E$41</f>
        <v>0</v>
      </c>
      <c r="CT41" s="50">
        <f>'Tonelada por Año'!CP30*'Costos '!$E$41</f>
        <v>0</v>
      </c>
      <c r="CU41" s="50">
        <f>'Tonelada por Año'!CQ30*'Costos '!$E$41</f>
        <v>0</v>
      </c>
      <c r="CV41" s="50">
        <f>'Tonelada por Año'!CR30*'Costos '!$E$41</f>
        <v>0</v>
      </c>
      <c r="CW41" s="50">
        <f>'Tonelada por Año'!CS30*'Costos '!$E$41</f>
        <v>0</v>
      </c>
      <c r="CX41" s="50">
        <f>'Tonelada por Año'!CT30*'Costos '!$E$41</f>
        <v>0</v>
      </c>
      <c r="CY41" s="50">
        <f>'Tonelada por Año'!CU30*'Costos '!$E$41</f>
        <v>0</v>
      </c>
      <c r="CZ41" s="50">
        <f>'Tonelada por Año'!CV30*'Costos '!$E$41</f>
        <v>0</v>
      </c>
      <c r="DA41" s="50">
        <f>'Tonelada por Año'!CW30*'Costos '!$E$41</f>
        <v>0</v>
      </c>
      <c r="DB41" s="50">
        <f>'Tonelada por Año'!CX30*'Costos '!$E$41</f>
        <v>0</v>
      </c>
    </row>
    <row r="42" spans="1:107" s="75" customFormat="1" x14ac:dyDescent="0.35">
      <c r="A42" s="52" t="s">
        <v>251</v>
      </c>
      <c r="B42" s="59"/>
      <c r="E42" s="91"/>
      <c r="F42" s="76">
        <f>SUM(F37:F41)</f>
        <v>700</v>
      </c>
      <c r="G42" s="76">
        <f t="shared" ref="G42:BR42" si="36">SUM(G37:G41)</f>
        <v>80</v>
      </c>
      <c r="H42" s="76">
        <f>SUM(H37:H41)</f>
        <v>80</v>
      </c>
      <c r="I42" s="76">
        <f t="shared" si="36"/>
        <v>80</v>
      </c>
      <c r="J42" s="76">
        <f t="shared" si="36"/>
        <v>80</v>
      </c>
      <c r="K42" s="76">
        <f t="shared" si="36"/>
        <v>80</v>
      </c>
      <c r="L42" s="76">
        <f t="shared" si="36"/>
        <v>80</v>
      </c>
      <c r="M42" s="76">
        <f t="shared" si="36"/>
        <v>80</v>
      </c>
      <c r="N42" s="76">
        <f t="shared" si="36"/>
        <v>80</v>
      </c>
      <c r="O42" s="76">
        <f t="shared" si="36"/>
        <v>80</v>
      </c>
      <c r="P42" s="76">
        <f t="shared" si="36"/>
        <v>80</v>
      </c>
      <c r="Q42" s="76">
        <f t="shared" si="36"/>
        <v>80</v>
      </c>
      <c r="R42" s="76">
        <f t="shared" si="36"/>
        <v>80</v>
      </c>
      <c r="S42" s="76">
        <f t="shared" si="36"/>
        <v>80</v>
      </c>
      <c r="T42" s="76">
        <f t="shared" si="36"/>
        <v>80</v>
      </c>
      <c r="U42" s="76">
        <f t="shared" si="36"/>
        <v>80</v>
      </c>
      <c r="V42" s="76">
        <f t="shared" si="36"/>
        <v>80</v>
      </c>
      <c r="W42" s="76">
        <f t="shared" si="36"/>
        <v>80</v>
      </c>
      <c r="X42" s="76">
        <f t="shared" si="36"/>
        <v>80</v>
      </c>
      <c r="Y42" s="76">
        <f t="shared" si="36"/>
        <v>80</v>
      </c>
      <c r="Z42" s="76">
        <f t="shared" si="36"/>
        <v>80</v>
      </c>
      <c r="AA42" s="76">
        <f t="shared" si="36"/>
        <v>80</v>
      </c>
      <c r="AB42" s="76">
        <f t="shared" si="36"/>
        <v>80</v>
      </c>
      <c r="AC42" s="76">
        <f t="shared" si="36"/>
        <v>80</v>
      </c>
      <c r="AD42" s="76">
        <f t="shared" si="36"/>
        <v>80</v>
      </c>
      <c r="AE42" s="76">
        <f t="shared" si="36"/>
        <v>80</v>
      </c>
      <c r="AF42" s="76">
        <f t="shared" si="36"/>
        <v>80</v>
      </c>
      <c r="AG42" s="76">
        <f t="shared" si="36"/>
        <v>80</v>
      </c>
      <c r="AH42" s="76">
        <f t="shared" si="36"/>
        <v>80</v>
      </c>
      <c r="AI42" s="76">
        <f t="shared" si="36"/>
        <v>80</v>
      </c>
      <c r="AJ42" s="76">
        <f t="shared" si="36"/>
        <v>80</v>
      </c>
      <c r="AK42" s="76">
        <f t="shared" si="36"/>
        <v>80</v>
      </c>
      <c r="AL42" s="76">
        <f t="shared" si="36"/>
        <v>80</v>
      </c>
      <c r="AM42" s="76">
        <f t="shared" si="36"/>
        <v>80</v>
      </c>
      <c r="AN42" s="76">
        <f t="shared" si="36"/>
        <v>80</v>
      </c>
      <c r="AO42" s="76">
        <f t="shared" si="36"/>
        <v>80</v>
      </c>
      <c r="AP42" s="76">
        <f t="shared" si="36"/>
        <v>80</v>
      </c>
      <c r="AQ42" s="76">
        <f t="shared" si="36"/>
        <v>80</v>
      </c>
      <c r="AR42" s="76">
        <f t="shared" si="36"/>
        <v>80</v>
      </c>
      <c r="AS42" s="76">
        <f t="shared" si="36"/>
        <v>80</v>
      </c>
      <c r="AT42" s="76">
        <f t="shared" si="36"/>
        <v>80</v>
      </c>
      <c r="AU42" s="76">
        <f t="shared" si="36"/>
        <v>80</v>
      </c>
      <c r="AV42" s="76">
        <f t="shared" si="36"/>
        <v>80</v>
      </c>
      <c r="AW42" s="76">
        <f t="shared" si="36"/>
        <v>80</v>
      </c>
      <c r="AX42" s="76">
        <f t="shared" si="36"/>
        <v>80</v>
      </c>
      <c r="AY42" s="76">
        <f t="shared" si="36"/>
        <v>80</v>
      </c>
      <c r="AZ42" s="76">
        <f t="shared" si="36"/>
        <v>80</v>
      </c>
      <c r="BA42" s="76">
        <f t="shared" si="36"/>
        <v>80</v>
      </c>
      <c r="BB42" s="76">
        <f t="shared" si="36"/>
        <v>80</v>
      </c>
      <c r="BC42" s="76">
        <f t="shared" si="36"/>
        <v>80</v>
      </c>
      <c r="BD42" s="76">
        <f t="shared" si="36"/>
        <v>80</v>
      </c>
      <c r="BE42" s="76">
        <f t="shared" si="36"/>
        <v>80</v>
      </c>
      <c r="BF42" s="76">
        <f t="shared" si="36"/>
        <v>80</v>
      </c>
      <c r="BG42" s="76">
        <f t="shared" si="36"/>
        <v>80</v>
      </c>
      <c r="BH42" s="76">
        <f t="shared" si="36"/>
        <v>80</v>
      </c>
      <c r="BI42" s="76">
        <f t="shared" si="36"/>
        <v>80</v>
      </c>
      <c r="BJ42" s="76">
        <f t="shared" si="36"/>
        <v>80</v>
      </c>
      <c r="BK42" s="76">
        <f t="shared" si="36"/>
        <v>80</v>
      </c>
      <c r="BL42" s="76">
        <f t="shared" si="36"/>
        <v>80</v>
      </c>
      <c r="BM42" s="76">
        <f t="shared" si="36"/>
        <v>80</v>
      </c>
      <c r="BN42" s="76">
        <f t="shared" si="36"/>
        <v>80</v>
      </c>
      <c r="BO42" s="76">
        <f t="shared" si="36"/>
        <v>80</v>
      </c>
      <c r="BP42" s="76">
        <f t="shared" si="36"/>
        <v>80</v>
      </c>
      <c r="BQ42" s="76">
        <f t="shared" si="36"/>
        <v>80</v>
      </c>
      <c r="BR42" s="76">
        <f t="shared" si="36"/>
        <v>80</v>
      </c>
      <c r="BS42" s="76">
        <f t="shared" ref="BS42:DB42" si="37">SUM(BS37:BS41)</f>
        <v>80</v>
      </c>
      <c r="BT42" s="76">
        <f t="shared" si="37"/>
        <v>80</v>
      </c>
      <c r="BU42" s="76">
        <f t="shared" si="37"/>
        <v>80</v>
      </c>
      <c r="BV42" s="76">
        <f t="shared" si="37"/>
        <v>80</v>
      </c>
      <c r="BW42" s="76">
        <f t="shared" si="37"/>
        <v>80</v>
      </c>
      <c r="BX42" s="76">
        <f t="shared" si="37"/>
        <v>80</v>
      </c>
      <c r="BY42" s="76">
        <f t="shared" si="37"/>
        <v>80</v>
      </c>
      <c r="BZ42" s="76">
        <f t="shared" si="37"/>
        <v>80</v>
      </c>
      <c r="CA42" s="76">
        <f t="shared" si="37"/>
        <v>80</v>
      </c>
      <c r="CB42" s="76">
        <f t="shared" si="37"/>
        <v>80</v>
      </c>
      <c r="CC42" s="76">
        <f t="shared" si="37"/>
        <v>80</v>
      </c>
      <c r="CD42" s="76">
        <f t="shared" si="37"/>
        <v>80</v>
      </c>
      <c r="CE42" s="76">
        <f t="shared" si="37"/>
        <v>80</v>
      </c>
      <c r="CF42" s="76">
        <f t="shared" si="37"/>
        <v>80</v>
      </c>
      <c r="CG42" s="76">
        <f t="shared" si="37"/>
        <v>80</v>
      </c>
      <c r="CH42" s="76">
        <f t="shared" si="37"/>
        <v>80</v>
      </c>
      <c r="CI42" s="76">
        <f t="shared" si="37"/>
        <v>80</v>
      </c>
      <c r="CJ42" s="76">
        <f t="shared" si="37"/>
        <v>80</v>
      </c>
      <c r="CK42" s="76">
        <f t="shared" si="37"/>
        <v>80</v>
      </c>
      <c r="CL42" s="76">
        <f t="shared" si="37"/>
        <v>80</v>
      </c>
      <c r="CM42" s="76">
        <f t="shared" si="37"/>
        <v>80</v>
      </c>
      <c r="CN42" s="76">
        <f t="shared" si="37"/>
        <v>80</v>
      </c>
      <c r="CO42" s="76">
        <f t="shared" si="37"/>
        <v>80</v>
      </c>
      <c r="CP42" s="76">
        <f t="shared" si="37"/>
        <v>80</v>
      </c>
      <c r="CQ42" s="76">
        <f t="shared" si="37"/>
        <v>80</v>
      </c>
      <c r="CR42" s="76">
        <f t="shared" si="37"/>
        <v>80</v>
      </c>
      <c r="CS42" s="76">
        <f t="shared" si="37"/>
        <v>80</v>
      </c>
      <c r="CT42" s="76">
        <f t="shared" si="37"/>
        <v>80</v>
      </c>
      <c r="CU42" s="76">
        <f t="shared" si="37"/>
        <v>80</v>
      </c>
      <c r="CV42" s="76">
        <f t="shared" si="37"/>
        <v>80</v>
      </c>
      <c r="CW42" s="76">
        <f t="shared" si="37"/>
        <v>80</v>
      </c>
      <c r="CX42" s="76">
        <f t="shared" si="37"/>
        <v>80</v>
      </c>
      <c r="CY42" s="76">
        <f t="shared" si="37"/>
        <v>80</v>
      </c>
      <c r="CZ42" s="76">
        <f t="shared" si="37"/>
        <v>80</v>
      </c>
      <c r="DA42" s="76">
        <f t="shared" si="37"/>
        <v>80</v>
      </c>
      <c r="DB42" s="76">
        <f t="shared" si="37"/>
        <v>80</v>
      </c>
    </row>
    <row r="43" spans="1:107" s="105" customFormat="1" ht="8.25" customHeight="1" x14ac:dyDescent="0.35">
      <c r="A43" s="107"/>
      <c r="B43" s="107"/>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row>
    <row r="44" spans="1:107" s="78" customFormat="1" ht="14.25" customHeight="1" x14ac:dyDescent="0.35">
      <c r="A44" s="59"/>
      <c r="B44" s="92"/>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row>
    <row r="45" spans="1:107" s="78" customFormat="1" ht="14.25" customHeight="1" x14ac:dyDescent="0.35">
      <c r="A45" s="59"/>
      <c r="B45" s="92"/>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row>
    <row r="46" spans="1:107" s="81" customFormat="1" x14ac:dyDescent="0.35">
      <c r="A46" s="79" t="s">
        <v>252</v>
      </c>
      <c r="B46" s="79"/>
      <c r="F46" s="80">
        <f>(F7+F12+F17+F22+F28+F34+F42)-Tablero!C22</f>
        <v>738511.75703735044</v>
      </c>
      <c r="G46" s="80">
        <f t="shared" ref="G46:BR46" si="38">G7+G12+G17+G22+G28+G34+G42</f>
        <v>77128.67074074375</v>
      </c>
      <c r="H46" s="80">
        <f>H7+H12+H17+H22+H28+H34+H42</f>
        <v>77128.67074074375</v>
      </c>
      <c r="I46" s="80">
        <f t="shared" si="38"/>
        <v>77128.67074074375</v>
      </c>
      <c r="J46" s="80">
        <f t="shared" si="38"/>
        <v>77128.67074074375</v>
      </c>
      <c r="K46" s="80">
        <f t="shared" si="38"/>
        <v>77128.67074074375</v>
      </c>
      <c r="L46" s="80">
        <f t="shared" si="38"/>
        <v>197128.67074074375</v>
      </c>
      <c r="M46" s="80">
        <f t="shared" si="38"/>
        <v>77128.67074074375</v>
      </c>
      <c r="N46" s="80">
        <f t="shared" si="38"/>
        <v>77128.67074074375</v>
      </c>
      <c r="O46" s="80">
        <f t="shared" si="38"/>
        <v>77128.67074074375</v>
      </c>
      <c r="P46" s="80">
        <f t="shared" si="38"/>
        <v>157128.67074074375</v>
      </c>
      <c r="Q46" s="80">
        <f t="shared" si="38"/>
        <v>77128.67074074375</v>
      </c>
      <c r="R46" s="80">
        <f t="shared" si="38"/>
        <v>197128.67074074375</v>
      </c>
      <c r="S46" s="80">
        <f t="shared" si="38"/>
        <v>77128.67074074375</v>
      </c>
      <c r="T46" s="80">
        <f t="shared" si="38"/>
        <v>77128.67074074375</v>
      </c>
      <c r="U46" s="80">
        <f t="shared" si="38"/>
        <v>77128.67074074375</v>
      </c>
      <c r="V46" s="80">
        <f t="shared" si="38"/>
        <v>77128.67074074375</v>
      </c>
      <c r="W46" s="80">
        <f t="shared" si="38"/>
        <v>77128.67074074375</v>
      </c>
      <c r="X46" s="80">
        <f t="shared" si="38"/>
        <v>197128.67074074375</v>
      </c>
      <c r="Y46" s="80">
        <f t="shared" si="38"/>
        <v>77128.67074074375</v>
      </c>
      <c r="Z46" s="80">
        <f t="shared" si="38"/>
        <v>157128.67074074375</v>
      </c>
      <c r="AA46" s="80">
        <f t="shared" si="38"/>
        <v>77128.67074074375</v>
      </c>
      <c r="AB46" s="80">
        <f t="shared" si="38"/>
        <v>77128.67074074375</v>
      </c>
      <c r="AC46" s="80">
        <f t="shared" si="38"/>
        <v>77128.67074074375</v>
      </c>
      <c r="AD46" s="80">
        <f t="shared" si="38"/>
        <v>197128.67074074375</v>
      </c>
      <c r="AE46" s="80">
        <f t="shared" si="38"/>
        <v>77128.67074074375</v>
      </c>
      <c r="AF46" s="80">
        <f t="shared" si="38"/>
        <v>77128.67074074375</v>
      </c>
      <c r="AG46" s="80">
        <f t="shared" si="38"/>
        <v>77128.67074074375</v>
      </c>
      <c r="AH46" s="80">
        <f t="shared" si="38"/>
        <v>77128.67074074375</v>
      </c>
      <c r="AI46" s="80">
        <f t="shared" si="38"/>
        <v>77128.67074074375</v>
      </c>
      <c r="AJ46" s="80">
        <f t="shared" si="38"/>
        <v>277128.67074074375</v>
      </c>
      <c r="AK46" s="80">
        <f t="shared" si="38"/>
        <v>77128.67074074375</v>
      </c>
      <c r="AL46" s="80">
        <f t="shared" si="38"/>
        <v>77128.67074074375</v>
      </c>
      <c r="AM46" s="80">
        <f t="shared" si="38"/>
        <v>77128.67074074375</v>
      </c>
      <c r="AN46" s="80">
        <f t="shared" si="38"/>
        <v>77128.67074074375</v>
      </c>
      <c r="AO46" s="80">
        <f t="shared" si="38"/>
        <v>77128.67074074375</v>
      </c>
      <c r="AP46" s="80">
        <f t="shared" si="38"/>
        <v>197128.67074074375</v>
      </c>
      <c r="AQ46" s="80">
        <f t="shared" si="38"/>
        <v>77128.67074074375</v>
      </c>
      <c r="AR46" s="80">
        <f t="shared" si="38"/>
        <v>77128.67074074375</v>
      </c>
      <c r="AS46" s="80">
        <f t="shared" si="38"/>
        <v>77128.67074074375</v>
      </c>
      <c r="AT46" s="80">
        <f t="shared" si="38"/>
        <v>157128.67074074375</v>
      </c>
      <c r="AU46" s="80">
        <f t="shared" si="38"/>
        <v>77128.67074074375</v>
      </c>
      <c r="AV46" s="80">
        <f t="shared" si="38"/>
        <v>197128.67074074375</v>
      </c>
      <c r="AW46" s="80">
        <f t="shared" si="38"/>
        <v>77128.67074074375</v>
      </c>
      <c r="AX46" s="80">
        <f t="shared" si="38"/>
        <v>77128.67074074375</v>
      </c>
      <c r="AY46" s="80">
        <f t="shared" si="38"/>
        <v>77128.67074074375</v>
      </c>
      <c r="AZ46" s="80">
        <f t="shared" si="38"/>
        <v>77128.67074074375</v>
      </c>
      <c r="BA46" s="80">
        <f t="shared" si="38"/>
        <v>77128.67074074375</v>
      </c>
      <c r="BB46" s="80">
        <f t="shared" si="38"/>
        <v>197128.67074074375</v>
      </c>
      <c r="BC46" s="80">
        <f t="shared" si="38"/>
        <v>77128.67074074375</v>
      </c>
      <c r="BD46" s="80">
        <f t="shared" si="38"/>
        <v>157128.67074074375</v>
      </c>
      <c r="BE46" s="80">
        <f t="shared" si="38"/>
        <v>77128.67074074375</v>
      </c>
      <c r="BF46" s="80">
        <f t="shared" si="38"/>
        <v>77128.67074074375</v>
      </c>
      <c r="BG46" s="80">
        <f t="shared" si="38"/>
        <v>77128.67074074375</v>
      </c>
      <c r="BH46" s="80">
        <f t="shared" si="38"/>
        <v>197128.67074074375</v>
      </c>
      <c r="BI46" s="80">
        <f t="shared" si="38"/>
        <v>77128.67074074375</v>
      </c>
      <c r="BJ46" s="80">
        <f t="shared" si="38"/>
        <v>77128.67074074375</v>
      </c>
      <c r="BK46" s="80">
        <f t="shared" si="38"/>
        <v>77128.67074074375</v>
      </c>
      <c r="BL46" s="80">
        <f t="shared" si="38"/>
        <v>77128.67074074375</v>
      </c>
      <c r="BM46" s="80">
        <f t="shared" si="38"/>
        <v>77128.67074074375</v>
      </c>
      <c r="BN46" s="80">
        <f t="shared" si="38"/>
        <v>277128.67074074375</v>
      </c>
      <c r="BO46" s="80">
        <f t="shared" si="38"/>
        <v>77128.67074074375</v>
      </c>
      <c r="BP46" s="80">
        <f t="shared" si="38"/>
        <v>77128.67074074375</v>
      </c>
      <c r="BQ46" s="80">
        <f t="shared" si="38"/>
        <v>77128.67074074375</v>
      </c>
      <c r="BR46" s="80">
        <f t="shared" si="38"/>
        <v>77128.67074074375</v>
      </c>
      <c r="BS46" s="80">
        <f t="shared" ref="BS46:DB46" si="39">BS7+BS12+BS17+BS22+BS28+BS34+BS42</f>
        <v>77128.67074074375</v>
      </c>
      <c r="BT46" s="80">
        <f t="shared" si="39"/>
        <v>197128.67074074375</v>
      </c>
      <c r="BU46" s="80">
        <f t="shared" si="39"/>
        <v>77128.67074074375</v>
      </c>
      <c r="BV46" s="80">
        <f t="shared" si="39"/>
        <v>77128.67074074375</v>
      </c>
      <c r="BW46" s="80">
        <f t="shared" si="39"/>
        <v>77128.67074074375</v>
      </c>
      <c r="BX46" s="80">
        <f t="shared" si="39"/>
        <v>157128.67074074375</v>
      </c>
      <c r="BY46" s="80">
        <f t="shared" si="39"/>
        <v>77128.67074074375</v>
      </c>
      <c r="BZ46" s="80">
        <f t="shared" si="39"/>
        <v>197128.67074074375</v>
      </c>
      <c r="CA46" s="80">
        <f t="shared" si="39"/>
        <v>77128.67074074375</v>
      </c>
      <c r="CB46" s="80">
        <f t="shared" si="39"/>
        <v>77128.67074074375</v>
      </c>
      <c r="CC46" s="80">
        <f t="shared" si="39"/>
        <v>77128.67074074375</v>
      </c>
      <c r="CD46" s="80">
        <f t="shared" si="39"/>
        <v>77128.67074074375</v>
      </c>
      <c r="CE46" s="80">
        <f t="shared" si="39"/>
        <v>77128.67074074375</v>
      </c>
      <c r="CF46" s="80">
        <f t="shared" si="39"/>
        <v>197128.67074074375</v>
      </c>
      <c r="CG46" s="80">
        <f t="shared" si="39"/>
        <v>77128.67074074375</v>
      </c>
      <c r="CH46" s="80">
        <f t="shared" si="39"/>
        <v>157128.67074074375</v>
      </c>
      <c r="CI46" s="80">
        <f t="shared" si="39"/>
        <v>77128.67074074375</v>
      </c>
      <c r="CJ46" s="80">
        <f t="shared" si="39"/>
        <v>77128.67074074375</v>
      </c>
      <c r="CK46" s="80">
        <f t="shared" si="39"/>
        <v>77128.67074074375</v>
      </c>
      <c r="CL46" s="80">
        <f t="shared" si="39"/>
        <v>197128.67074074375</v>
      </c>
      <c r="CM46" s="80">
        <f t="shared" si="39"/>
        <v>77128.67074074375</v>
      </c>
      <c r="CN46" s="80">
        <f t="shared" si="39"/>
        <v>77128.67074074375</v>
      </c>
      <c r="CO46" s="80">
        <f t="shared" si="39"/>
        <v>77128.67074074375</v>
      </c>
      <c r="CP46" s="80">
        <f t="shared" si="39"/>
        <v>77128.67074074375</v>
      </c>
      <c r="CQ46" s="80">
        <f t="shared" si="39"/>
        <v>77128.67074074375</v>
      </c>
      <c r="CR46" s="80">
        <f t="shared" si="39"/>
        <v>277128.67074074375</v>
      </c>
      <c r="CS46" s="80">
        <f t="shared" si="39"/>
        <v>77128.67074074375</v>
      </c>
      <c r="CT46" s="80">
        <f t="shared" si="39"/>
        <v>77128.67074074375</v>
      </c>
      <c r="CU46" s="80">
        <f t="shared" si="39"/>
        <v>77128.67074074375</v>
      </c>
      <c r="CV46" s="80">
        <f t="shared" si="39"/>
        <v>77128.67074074375</v>
      </c>
      <c r="CW46" s="80">
        <f t="shared" si="39"/>
        <v>77128.67074074375</v>
      </c>
      <c r="CX46" s="80">
        <f t="shared" si="39"/>
        <v>197128.67074074375</v>
      </c>
      <c r="CY46" s="80">
        <f t="shared" si="39"/>
        <v>77128.67074074375</v>
      </c>
      <c r="CZ46" s="80">
        <f t="shared" si="39"/>
        <v>77128.67074074375</v>
      </c>
      <c r="DA46" s="80">
        <f t="shared" si="39"/>
        <v>77128.67074074375</v>
      </c>
      <c r="DB46" s="80">
        <f t="shared" si="39"/>
        <v>77128.67074074375</v>
      </c>
    </row>
    <row r="47" spans="1:107" s="223" customFormat="1" x14ac:dyDescent="0.35">
      <c r="A47" s="221"/>
      <c r="B47" s="221"/>
      <c r="C47" s="221"/>
      <c r="D47" s="221"/>
      <c r="E47" s="221"/>
      <c r="F47" s="221"/>
      <c r="G47" s="222"/>
      <c r="H47" s="221"/>
      <c r="I47" s="221"/>
      <c r="J47" s="221"/>
      <c r="K47" s="221"/>
      <c r="L47" s="221"/>
      <c r="M47" s="221"/>
      <c r="N47" s="221"/>
    </row>
    <row r="48" spans="1:107" s="223" customFormat="1" x14ac:dyDescent="0.35">
      <c r="A48" s="221"/>
      <c r="B48" s="221"/>
      <c r="C48" s="221"/>
      <c r="D48" s="221"/>
      <c r="E48" s="221"/>
      <c r="F48" s="221"/>
      <c r="G48" s="222"/>
      <c r="H48" s="221"/>
      <c r="I48" s="221"/>
      <c r="J48" s="221"/>
      <c r="K48" s="221"/>
      <c r="L48" s="221"/>
      <c r="M48" s="221"/>
      <c r="N48" s="221"/>
    </row>
    <row r="49" spans="1:14" s="223" customFormat="1" x14ac:dyDescent="0.35">
      <c r="A49" s="221"/>
      <c r="B49" s="221"/>
      <c r="C49" s="221"/>
      <c r="D49" s="221"/>
      <c r="E49" s="221"/>
      <c r="F49" s="221"/>
      <c r="G49" s="222"/>
      <c r="H49" s="221"/>
      <c r="I49" s="221"/>
      <c r="J49" s="221"/>
      <c r="K49" s="221"/>
      <c r="L49" s="221"/>
      <c r="M49" s="221"/>
      <c r="N49" s="221"/>
    </row>
    <row r="50" spans="1:14" s="223" customFormat="1" x14ac:dyDescent="0.35">
      <c r="A50" s="221"/>
      <c r="B50" s="221"/>
      <c r="C50" s="221"/>
      <c r="D50" s="221"/>
      <c r="E50" s="221"/>
      <c r="F50" s="221"/>
      <c r="G50" s="222"/>
      <c r="H50" s="221"/>
      <c r="I50" s="221"/>
      <c r="J50" s="221"/>
      <c r="K50" s="221"/>
      <c r="L50" s="221"/>
      <c r="M50" s="221"/>
      <c r="N50" s="221"/>
    </row>
    <row r="51" spans="1:14" s="223" customFormat="1" x14ac:dyDescent="0.35">
      <c r="A51" s="221"/>
      <c r="B51" s="221"/>
      <c r="C51" s="221"/>
      <c r="D51" s="221"/>
      <c r="E51" s="221"/>
      <c r="F51" s="221"/>
      <c r="G51" s="222"/>
      <c r="H51" s="221"/>
      <c r="I51" s="221"/>
      <c r="J51" s="221"/>
      <c r="K51" s="221"/>
      <c r="L51" s="221"/>
      <c r="M51" s="221"/>
      <c r="N51" s="221"/>
    </row>
    <row r="52" spans="1:14" s="223" customFormat="1" x14ac:dyDescent="0.35">
      <c r="A52" s="221"/>
      <c r="B52" s="221"/>
      <c r="C52" s="221"/>
      <c r="D52" s="221"/>
      <c r="E52" s="221"/>
      <c r="F52" s="221"/>
      <c r="G52" s="222"/>
      <c r="H52" s="221"/>
      <c r="I52" s="221"/>
      <c r="J52" s="221"/>
      <c r="K52" s="221"/>
      <c r="L52" s="221"/>
      <c r="M52" s="221"/>
      <c r="N52" s="221"/>
    </row>
    <row r="53" spans="1:14" s="223" customFormat="1" x14ac:dyDescent="0.35">
      <c r="A53" s="221"/>
      <c r="B53" s="221"/>
      <c r="C53" s="221"/>
      <c r="D53" s="221"/>
      <c r="E53" s="221"/>
      <c r="F53" s="221"/>
      <c r="G53" s="222"/>
      <c r="H53" s="221"/>
      <c r="I53" s="221"/>
      <c r="J53" s="221"/>
      <c r="K53" s="221"/>
      <c r="L53" s="221"/>
      <c r="M53" s="221"/>
      <c r="N53" s="221"/>
    </row>
    <row r="54" spans="1:14" s="223" customFormat="1" x14ac:dyDescent="0.35">
      <c r="A54" s="221"/>
      <c r="B54" s="221"/>
      <c r="C54" s="221"/>
      <c r="D54" s="221"/>
      <c r="E54" s="221"/>
      <c r="F54" s="221"/>
      <c r="G54" s="222"/>
      <c r="H54" s="221"/>
      <c r="I54" s="221"/>
      <c r="J54" s="221"/>
      <c r="K54" s="221"/>
      <c r="L54" s="221"/>
      <c r="M54" s="221"/>
      <c r="N54" s="221"/>
    </row>
    <row r="55" spans="1:14" s="223" customFormat="1" x14ac:dyDescent="0.35">
      <c r="A55" s="221"/>
      <c r="B55" s="221"/>
      <c r="C55" s="221"/>
      <c r="D55" s="221"/>
      <c r="E55" s="221"/>
      <c r="F55" s="221"/>
      <c r="G55" s="222"/>
      <c r="H55" s="221"/>
      <c r="I55" s="221"/>
      <c r="J55" s="221"/>
      <c r="K55" s="221"/>
      <c r="L55" s="221"/>
      <c r="M55" s="221"/>
      <c r="N55" s="221"/>
    </row>
    <row r="56" spans="1:14" s="223" customFormat="1" x14ac:dyDescent="0.35">
      <c r="A56" s="221"/>
      <c r="B56" s="221"/>
      <c r="C56" s="221"/>
      <c r="D56" s="221"/>
      <c r="E56" s="221"/>
      <c r="F56" s="221"/>
      <c r="G56" s="222"/>
      <c r="H56" s="221"/>
      <c r="I56" s="221"/>
      <c r="J56" s="221"/>
      <c r="K56" s="221"/>
      <c r="L56" s="221"/>
      <c r="M56" s="221"/>
      <c r="N56" s="221"/>
    </row>
    <row r="57" spans="1:14" s="223" customFormat="1" x14ac:dyDescent="0.35">
      <c r="A57" s="221"/>
      <c r="B57" s="221"/>
      <c r="C57" s="221"/>
      <c r="D57" s="221"/>
      <c r="E57" s="221"/>
      <c r="F57" s="221"/>
      <c r="G57" s="222"/>
      <c r="H57" s="221"/>
      <c r="I57" s="221"/>
      <c r="J57" s="221"/>
      <c r="K57" s="221"/>
      <c r="L57" s="221"/>
      <c r="M57" s="221"/>
      <c r="N57" s="221"/>
    </row>
    <row r="58" spans="1:14" s="223" customFormat="1" x14ac:dyDescent="0.35">
      <c r="A58" s="221"/>
      <c r="B58" s="221"/>
      <c r="C58" s="221"/>
      <c r="D58" s="221"/>
      <c r="E58" s="221"/>
      <c r="F58" s="221"/>
      <c r="G58" s="222"/>
      <c r="H58" s="221"/>
      <c r="I58" s="221"/>
      <c r="J58" s="221"/>
      <c r="K58" s="221"/>
      <c r="L58" s="221"/>
      <c r="M58" s="221"/>
      <c r="N58" s="221"/>
    </row>
    <row r="59" spans="1:14" s="223" customFormat="1" x14ac:dyDescent="0.35">
      <c r="A59" s="221"/>
      <c r="B59" s="221"/>
      <c r="C59" s="221"/>
      <c r="D59" s="221"/>
      <c r="E59" s="221"/>
      <c r="F59" s="221"/>
      <c r="G59" s="222"/>
      <c r="H59" s="221"/>
      <c r="I59" s="221"/>
      <c r="J59" s="221"/>
      <c r="K59" s="221"/>
      <c r="L59" s="221"/>
      <c r="M59" s="221"/>
      <c r="N59" s="221"/>
    </row>
    <row r="60" spans="1:14" s="223" customFormat="1" x14ac:dyDescent="0.35">
      <c r="A60" s="221"/>
      <c r="B60" s="221"/>
      <c r="C60" s="221"/>
      <c r="D60" s="221"/>
      <c r="E60" s="221"/>
      <c r="F60" s="221"/>
      <c r="G60" s="222"/>
      <c r="H60" s="221"/>
      <c r="I60" s="221"/>
      <c r="J60" s="221"/>
      <c r="K60" s="221"/>
      <c r="L60" s="221"/>
      <c r="M60" s="221"/>
      <c r="N60" s="221"/>
    </row>
    <row r="61" spans="1:14" s="223" customFormat="1" x14ac:dyDescent="0.35">
      <c r="A61" s="221"/>
      <c r="B61" s="221"/>
      <c r="C61" s="221"/>
      <c r="D61" s="221"/>
      <c r="E61" s="221"/>
      <c r="F61" s="221"/>
      <c r="G61" s="222"/>
      <c r="H61" s="221"/>
      <c r="I61" s="221"/>
      <c r="J61" s="221"/>
      <c r="K61" s="221"/>
      <c r="L61" s="221"/>
      <c r="M61" s="221"/>
      <c r="N61" s="221"/>
    </row>
    <row r="62" spans="1:14" s="223" customFormat="1" x14ac:dyDescent="0.35"/>
    <row r="63" spans="1:14" s="223" customFormat="1" x14ac:dyDescent="0.35"/>
    <row r="64" spans="1:14" s="223" customFormat="1" x14ac:dyDescent="0.35"/>
    <row r="65" s="223" customFormat="1" x14ac:dyDescent="0.35"/>
    <row r="66" s="223" customFormat="1" x14ac:dyDescent="0.35"/>
    <row r="67" s="223" customFormat="1" x14ac:dyDescent="0.35"/>
    <row r="68" s="223" customFormat="1" x14ac:dyDescent="0.35"/>
    <row r="69" s="223" customFormat="1" x14ac:dyDescent="0.35"/>
    <row r="70" s="223" customFormat="1" x14ac:dyDescent="0.35"/>
    <row r="71" s="223" customFormat="1" x14ac:dyDescent="0.35"/>
    <row r="72" s="223" customFormat="1" x14ac:dyDescent="0.35"/>
    <row r="73" s="223" customFormat="1" ht="11.25" customHeight="1" x14ac:dyDescent="0.35"/>
    <row r="74" s="223" customFormat="1" ht="12" customHeight="1" x14ac:dyDescent="0.35"/>
    <row r="75" s="223" customFormat="1" x14ac:dyDescent="0.35"/>
    <row r="76" s="223" customFormat="1" x14ac:dyDescent="0.35"/>
    <row r="77" s="223" customFormat="1" ht="25.5" customHeight="1" x14ac:dyDescent="0.35"/>
    <row r="78" s="223" customFormat="1" x14ac:dyDescent="0.35"/>
    <row r="79" s="223" customFormat="1" x14ac:dyDescent="0.35"/>
    <row r="80" s="223" customFormat="1" x14ac:dyDescent="0.35"/>
    <row r="81" s="223" customFormat="1" x14ac:dyDescent="0.35"/>
    <row r="82" s="223" customFormat="1" ht="25.5" customHeight="1" x14ac:dyDescent="0.35"/>
    <row r="83" s="223" customFormat="1" x14ac:dyDescent="0.35"/>
    <row r="84" s="223" customFormat="1" ht="25.5" customHeight="1" x14ac:dyDescent="0.35"/>
    <row r="85" s="223" customFormat="1" x14ac:dyDescent="0.35"/>
    <row r="86" s="223" customFormat="1" x14ac:dyDescent="0.35"/>
    <row r="87" s="223" customFormat="1" x14ac:dyDescent="0.35"/>
    <row r="88" s="223" customFormat="1" x14ac:dyDescent="0.35"/>
    <row r="89" s="223" customFormat="1" x14ac:dyDescent="0.35"/>
    <row r="90" s="223" customFormat="1" x14ac:dyDescent="0.35"/>
    <row r="91" s="223" customFormat="1" x14ac:dyDescent="0.35"/>
    <row r="92" s="223" customFormat="1" x14ac:dyDescent="0.35"/>
    <row r="93" s="223" customFormat="1" ht="11.25" customHeight="1" x14ac:dyDescent="0.35"/>
    <row r="94" s="223" customFormat="1" ht="12" customHeight="1" x14ac:dyDescent="0.35"/>
    <row r="95" s="223" customFormat="1" ht="11.25" customHeight="1" x14ac:dyDescent="0.35"/>
    <row r="96" s="223" customFormat="1" ht="12" customHeight="1" x14ac:dyDescent="0.35"/>
    <row r="97" s="223" customFormat="1" ht="11.25" customHeight="1" x14ac:dyDescent="0.35"/>
    <row r="98" s="223" customFormat="1" ht="12" customHeight="1" x14ac:dyDescent="0.35"/>
    <row r="99" s="223" customFormat="1" ht="11.25" customHeight="1" x14ac:dyDescent="0.35"/>
    <row r="100" s="223" customFormat="1" ht="12" customHeight="1" x14ac:dyDescent="0.35"/>
    <row r="101" s="93" customFormat="1" ht="11.25" customHeight="1" x14ac:dyDescent="0.35"/>
  </sheetData>
  <sheetProtection algorithmName="SHA-512" hashValue="2C7ISYRUjr8ae8w6LobUQBwZZSginwiECyQLB5o4LSSOmGWUsNMCuuKYkWnwd3QO0HuNFC8B/0TkU3CwkxlMYw==" saltValue="55B2xHHA+kRvMEjYScGJ1Q==" spinCount="100000" sheet="1" objects="1" scenarios="1"/>
  <protectedRanges>
    <protectedRange sqref="C10:D11" name="Range8"/>
    <protectedRange sqref="B5:C6" name="Range1"/>
    <protectedRange sqref="B10:B11" name="Range2"/>
    <protectedRange sqref="B16:C16" name="Range3"/>
    <protectedRange sqref="B20:C20" name="Range4"/>
    <protectedRange sqref="E25:E27" name="Range5"/>
    <protectedRange sqref="E31:E33" name="Range6"/>
    <protectedRange sqref="D37:D41" name="Range7"/>
  </protectedRanges>
  <mergeCells count="2">
    <mergeCell ref="A1:A2"/>
    <mergeCell ref="C1:D2"/>
  </mergeCell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249977111117893"/>
  </sheetPr>
  <dimension ref="A1:MM207"/>
  <sheetViews>
    <sheetView workbookViewId="0">
      <selection sqref="A1:A2"/>
    </sheetView>
  </sheetViews>
  <sheetFormatPr baseColWidth="10" defaultColWidth="8.81640625" defaultRowHeight="14" x14ac:dyDescent="0.3"/>
  <cols>
    <col min="1" max="1" width="36" style="2" customWidth="1"/>
    <col min="2" max="2" width="8.453125" style="3" hidden="1" customWidth="1"/>
    <col min="3" max="102" width="12.1796875" style="3" bestFit="1" customWidth="1"/>
    <col min="103" max="103" width="7.54296875" style="3" bestFit="1" customWidth="1"/>
    <col min="104" max="104" width="10.453125" style="211" customWidth="1"/>
    <col min="105" max="351" width="8.81640625" style="211"/>
    <col min="352" max="16384" width="8.81640625" style="3"/>
  </cols>
  <sheetData>
    <row r="1" spans="1:351" s="5" customFormat="1" ht="14.5" x14ac:dyDescent="0.35">
      <c r="A1" s="342" t="s">
        <v>253</v>
      </c>
      <c r="B1" s="204"/>
      <c r="C1" s="218" t="s">
        <v>97</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c r="BZ1" s="205"/>
      <c r="CA1" s="205"/>
      <c r="CB1" s="205"/>
      <c r="CC1" s="205"/>
      <c r="CD1" s="205"/>
      <c r="CE1" s="205"/>
      <c r="CF1" s="205"/>
      <c r="CG1" s="205"/>
      <c r="CH1" s="205"/>
      <c r="CI1" s="205"/>
      <c r="CJ1" s="205"/>
      <c r="CK1" s="205"/>
      <c r="CL1" s="205"/>
      <c r="CM1" s="205"/>
      <c r="CN1" s="205"/>
      <c r="CO1" s="205"/>
      <c r="CP1" s="205"/>
      <c r="CQ1" s="205"/>
      <c r="CR1" s="205"/>
      <c r="CS1" s="205"/>
      <c r="CT1" s="205"/>
      <c r="CU1" s="205"/>
      <c r="CV1" s="205"/>
      <c r="CW1" s="205"/>
      <c r="CX1" s="205"/>
      <c r="CY1" s="205"/>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c r="IW1" s="209"/>
      <c r="IX1" s="209"/>
      <c r="IY1" s="209"/>
      <c r="IZ1" s="209"/>
      <c r="JA1" s="209"/>
      <c r="JB1" s="209"/>
      <c r="JC1" s="209"/>
      <c r="JD1" s="209"/>
      <c r="JE1" s="209"/>
      <c r="JF1" s="209"/>
      <c r="JG1" s="209"/>
      <c r="JH1" s="209"/>
      <c r="JI1" s="209"/>
      <c r="JJ1" s="209"/>
      <c r="JK1" s="209"/>
      <c r="JL1" s="209"/>
      <c r="JM1" s="209"/>
      <c r="JN1" s="209"/>
      <c r="JO1" s="209"/>
      <c r="JP1" s="209"/>
      <c r="JQ1" s="209"/>
      <c r="JR1" s="209"/>
      <c r="JS1" s="209"/>
      <c r="JT1" s="209"/>
      <c r="JU1" s="209"/>
      <c r="JV1" s="209"/>
      <c r="JW1" s="209"/>
      <c r="JX1" s="209"/>
      <c r="JY1" s="209"/>
      <c r="JZ1" s="209"/>
      <c r="KA1" s="209"/>
      <c r="KB1" s="209"/>
      <c r="KC1" s="209"/>
      <c r="KD1" s="209"/>
      <c r="KE1" s="209"/>
      <c r="KF1" s="209"/>
      <c r="KG1" s="209"/>
      <c r="KH1" s="209"/>
      <c r="KI1" s="209"/>
      <c r="KJ1" s="209"/>
      <c r="KK1" s="209"/>
      <c r="KL1" s="209"/>
      <c r="KM1" s="209"/>
      <c r="KN1" s="209"/>
      <c r="KO1" s="209"/>
      <c r="KP1" s="209"/>
      <c r="KQ1" s="209"/>
      <c r="KR1" s="209"/>
      <c r="KS1" s="209"/>
      <c r="KT1" s="209"/>
      <c r="KU1" s="209"/>
      <c r="KV1" s="209"/>
      <c r="KW1" s="209"/>
      <c r="KX1" s="209"/>
      <c r="KY1" s="209"/>
      <c r="KZ1" s="209"/>
      <c r="LA1" s="209"/>
      <c r="LB1" s="209"/>
      <c r="LC1" s="209"/>
      <c r="LD1" s="209"/>
      <c r="LE1" s="209"/>
      <c r="LF1" s="209"/>
      <c r="LG1" s="209"/>
      <c r="LH1" s="209"/>
      <c r="LI1" s="209"/>
      <c r="LJ1" s="209"/>
      <c r="LK1" s="209"/>
      <c r="LL1" s="209"/>
      <c r="LM1" s="209"/>
      <c r="LN1" s="209"/>
      <c r="LO1" s="209"/>
      <c r="LP1" s="209"/>
      <c r="LQ1" s="209"/>
      <c r="LR1" s="209"/>
      <c r="LS1" s="209"/>
      <c r="LT1" s="209"/>
      <c r="LU1" s="209"/>
      <c r="LV1" s="209"/>
      <c r="LW1" s="209"/>
      <c r="LX1" s="209"/>
      <c r="LY1" s="209"/>
      <c r="LZ1" s="209"/>
      <c r="MA1" s="209"/>
      <c r="MB1" s="209"/>
      <c r="MC1" s="209"/>
      <c r="MD1" s="209"/>
      <c r="ME1" s="209"/>
      <c r="MF1" s="209"/>
      <c r="MG1" s="209"/>
      <c r="MH1" s="209"/>
      <c r="MI1" s="209"/>
      <c r="MJ1" s="209"/>
      <c r="MK1" s="209"/>
      <c r="ML1" s="209"/>
      <c r="MM1" s="209"/>
    </row>
    <row r="2" spans="1:351" s="6" customFormat="1" ht="14.5" x14ac:dyDescent="0.35">
      <c r="A2" s="343"/>
      <c r="B2" s="206"/>
      <c r="C2" s="219">
        <v>0</v>
      </c>
      <c r="D2" s="207">
        <v>1</v>
      </c>
      <c r="E2" s="207">
        <v>2</v>
      </c>
      <c r="F2" s="207">
        <v>3</v>
      </c>
      <c r="G2" s="207">
        <v>4</v>
      </c>
      <c r="H2" s="207">
        <v>5</v>
      </c>
      <c r="I2" s="207">
        <v>6</v>
      </c>
      <c r="J2" s="207">
        <v>7</v>
      </c>
      <c r="K2" s="207">
        <v>8</v>
      </c>
      <c r="L2" s="207">
        <v>9</v>
      </c>
      <c r="M2" s="207">
        <v>10</v>
      </c>
      <c r="N2" s="207">
        <v>11</v>
      </c>
      <c r="O2" s="207">
        <v>12</v>
      </c>
      <c r="P2" s="207">
        <v>13</v>
      </c>
      <c r="Q2" s="207">
        <v>14</v>
      </c>
      <c r="R2" s="207">
        <v>15</v>
      </c>
      <c r="S2" s="207">
        <v>16</v>
      </c>
      <c r="T2" s="207">
        <v>17</v>
      </c>
      <c r="U2" s="207">
        <v>18</v>
      </c>
      <c r="V2" s="207">
        <v>19</v>
      </c>
      <c r="W2" s="207">
        <v>20</v>
      </c>
      <c r="X2" s="207">
        <v>21</v>
      </c>
      <c r="Y2" s="207">
        <v>22</v>
      </c>
      <c r="Z2" s="207">
        <v>23</v>
      </c>
      <c r="AA2" s="207">
        <v>24</v>
      </c>
      <c r="AB2" s="207">
        <v>25</v>
      </c>
      <c r="AC2" s="207">
        <v>26</v>
      </c>
      <c r="AD2" s="207">
        <v>27</v>
      </c>
      <c r="AE2" s="207">
        <v>28</v>
      </c>
      <c r="AF2" s="207">
        <v>29</v>
      </c>
      <c r="AG2" s="207">
        <v>30</v>
      </c>
      <c r="AH2" s="207">
        <v>31</v>
      </c>
      <c r="AI2" s="207">
        <v>32</v>
      </c>
      <c r="AJ2" s="207">
        <v>33</v>
      </c>
      <c r="AK2" s="207">
        <v>34</v>
      </c>
      <c r="AL2" s="207">
        <v>35</v>
      </c>
      <c r="AM2" s="207">
        <v>36</v>
      </c>
      <c r="AN2" s="207">
        <v>37</v>
      </c>
      <c r="AO2" s="207">
        <v>38</v>
      </c>
      <c r="AP2" s="207">
        <v>39</v>
      </c>
      <c r="AQ2" s="207">
        <v>40</v>
      </c>
      <c r="AR2" s="207">
        <v>41</v>
      </c>
      <c r="AS2" s="207">
        <v>42</v>
      </c>
      <c r="AT2" s="207">
        <v>43</v>
      </c>
      <c r="AU2" s="207">
        <v>44</v>
      </c>
      <c r="AV2" s="207">
        <v>45</v>
      </c>
      <c r="AW2" s="207">
        <v>46</v>
      </c>
      <c r="AX2" s="207">
        <v>47</v>
      </c>
      <c r="AY2" s="207">
        <v>48</v>
      </c>
      <c r="AZ2" s="207">
        <v>49</v>
      </c>
      <c r="BA2" s="207">
        <v>50</v>
      </c>
      <c r="BB2" s="207">
        <v>51</v>
      </c>
      <c r="BC2" s="207">
        <v>52</v>
      </c>
      <c r="BD2" s="207">
        <v>53</v>
      </c>
      <c r="BE2" s="207">
        <v>54</v>
      </c>
      <c r="BF2" s="207">
        <v>55</v>
      </c>
      <c r="BG2" s="207">
        <v>56</v>
      </c>
      <c r="BH2" s="207">
        <v>57</v>
      </c>
      <c r="BI2" s="207">
        <v>58</v>
      </c>
      <c r="BJ2" s="207">
        <v>59</v>
      </c>
      <c r="BK2" s="207">
        <v>60</v>
      </c>
      <c r="BL2" s="207">
        <v>61</v>
      </c>
      <c r="BM2" s="207">
        <v>62</v>
      </c>
      <c r="BN2" s="207">
        <v>63</v>
      </c>
      <c r="BO2" s="207">
        <v>64</v>
      </c>
      <c r="BP2" s="207">
        <v>65</v>
      </c>
      <c r="BQ2" s="207">
        <v>66</v>
      </c>
      <c r="BR2" s="207">
        <v>67</v>
      </c>
      <c r="BS2" s="207">
        <v>68</v>
      </c>
      <c r="BT2" s="207">
        <v>69</v>
      </c>
      <c r="BU2" s="207">
        <v>70</v>
      </c>
      <c r="BV2" s="207">
        <v>71</v>
      </c>
      <c r="BW2" s="207">
        <v>72</v>
      </c>
      <c r="BX2" s="207">
        <v>73</v>
      </c>
      <c r="BY2" s="207">
        <v>74</v>
      </c>
      <c r="BZ2" s="207">
        <v>75</v>
      </c>
      <c r="CA2" s="207">
        <v>76</v>
      </c>
      <c r="CB2" s="207">
        <v>77</v>
      </c>
      <c r="CC2" s="207">
        <v>78</v>
      </c>
      <c r="CD2" s="207">
        <v>79</v>
      </c>
      <c r="CE2" s="207">
        <v>80</v>
      </c>
      <c r="CF2" s="207">
        <v>81</v>
      </c>
      <c r="CG2" s="207">
        <v>82</v>
      </c>
      <c r="CH2" s="207">
        <v>83</v>
      </c>
      <c r="CI2" s="207">
        <v>84</v>
      </c>
      <c r="CJ2" s="207">
        <v>85</v>
      </c>
      <c r="CK2" s="207">
        <v>86</v>
      </c>
      <c r="CL2" s="207">
        <v>87</v>
      </c>
      <c r="CM2" s="207">
        <v>88</v>
      </c>
      <c r="CN2" s="207">
        <v>89</v>
      </c>
      <c r="CO2" s="207">
        <v>90</v>
      </c>
      <c r="CP2" s="207">
        <v>91</v>
      </c>
      <c r="CQ2" s="207">
        <v>92</v>
      </c>
      <c r="CR2" s="207">
        <v>93</v>
      </c>
      <c r="CS2" s="207">
        <v>94</v>
      </c>
      <c r="CT2" s="207">
        <v>95</v>
      </c>
      <c r="CU2" s="207">
        <v>96</v>
      </c>
      <c r="CV2" s="207">
        <v>97</v>
      </c>
      <c r="CW2" s="207">
        <v>98</v>
      </c>
      <c r="CX2" s="207">
        <v>99</v>
      </c>
      <c r="CY2" s="207">
        <v>100</v>
      </c>
      <c r="CZ2" s="210"/>
      <c r="DA2" s="210"/>
      <c r="DB2" s="210"/>
      <c r="DC2" s="210"/>
      <c r="DD2" s="210"/>
      <c r="DE2" s="210"/>
      <c r="DF2" s="210"/>
      <c r="DG2" s="210"/>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210"/>
      <c r="ET2" s="210"/>
      <c r="EU2" s="210"/>
      <c r="EV2" s="210"/>
      <c r="EW2" s="210"/>
      <c r="EX2" s="210"/>
      <c r="EY2" s="210"/>
      <c r="EZ2" s="210"/>
      <c r="FA2" s="210"/>
      <c r="FB2" s="210"/>
      <c r="FC2" s="210"/>
      <c r="FD2" s="210"/>
      <c r="FE2" s="210"/>
      <c r="FF2" s="210"/>
      <c r="FG2" s="210"/>
      <c r="FH2" s="210"/>
      <c r="FI2" s="210"/>
      <c r="FJ2" s="210"/>
      <c r="FK2" s="210"/>
      <c r="FL2" s="210"/>
      <c r="FM2" s="210"/>
      <c r="FN2" s="210"/>
      <c r="FO2" s="210"/>
      <c r="FP2" s="210"/>
      <c r="FQ2" s="210"/>
      <c r="FR2" s="210"/>
      <c r="FS2" s="210"/>
      <c r="FT2" s="210"/>
      <c r="FU2" s="210"/>
      <c r="FV2" s="210"/>
      <c r="FW2" s="210"/>
      <c r="FX2" s="210"/>
      <c r="FY2" s="210"/>
      <c r="FZ2" s="210"/>
      <c r="GA2" s="210"/>
      <c r="GB2" s="210"/>
      <c r="GC2" s="210"/>
      <c r="GD2" s="210"/>
      <c r="GE2" s="210"/>
      <c r="GF2" s="210"/>
      <c r="GG2" s="210"/>
      <c r="GH2" s="210"/>
      <c r="GI2" s="210"/>
      <c r="GJ2" s="210"/>
      <c r="GK2" s="210"/>
      <c r="GL2" s="210"/>
      <c r="GM2" s="210"/>
      <c r="GN2" s="210"/>
      <c r="GO2" s="210"/>
      <c r="GP2" s="210"/>
      <c r="GQ2" s="210"/>
      <c r="GR2" s="210"/>
      <c r="GS2" s="210"/>
      <c r="GT2" s="210"/>
      <c r="GU2" s="210"/>
      <c r="GV2" s="210"/>
      <c r="GW2" s="210"/>
      <c r="GX2" s="210"/>
      <c r="GY2" s="210"/>
      <c r="GZ2" s="210"/>
      <c r="HA2" s="210"/>
      <c r="HB2" s="210"/>
      <c r="HC2" s="210"/>
      <c r="HD2" s="210"/>
      <c r="HE2" s="210"/>
      <c r="HF2" s="210"/>
      <c r="HG2" s="210"/>
      <c r="HH2" s="210"/>
      <c r="HI2" s="210"/>
      <c r="HJ2" s="210"/>
      <c r="HK2" s="210"/>
      <c r="HL2" s="210"/>
      <c r="HM2" s="210"/>
      <c r="HN2" s="210"/>
      <c r="HO2" s="210"/>
      <c r="HP2" s="210"/>
      <c r="HQ2" s="210"/>
      <c r="HR2" s="210"/>
      <c r="HS2" s="210"/>
      <c r="HT2" s="210"/>
      <c r="HU2" s="210"/>
      <c r="HV2" s="210"/>
      <c r="HW2" s="210"/>
      <c r="HX2" s="210"/>
      <c r="HY2" s="210"/>
      <c r="HZ2" s="210"/>
      <c r="IA2" s="210"/>
      <c r="IB2" s="210"/>
      <c r="IC2" s="210"/>
      <c r="ID2" s="210"/>
      <c r="IE2" s="210"/>
      <c r="IF2" s="210"/>
      <c r="IG2" s="210"/>
      <c r="IH2" s="210"/>
      <c r="II2" s="210"/>
      <c r="IJ2" s="210"/>
      <c r="IK2" s="210"/>
      <c r="IL2" s="210"/>
      <c r="IM2" s="210"/>
      <c r="IN2" s="210"/>
      <c r="IO2" s="210"/>
      <c r="IP2" s="210"/>
      <c r="IQ2" s="210"/>
      <c r="IR2" s="210"/>
      <c r="IS2" s="210"/>
      <c r="IT2" s="210"/>
      <c r="IU2" s="210"/>
      <c r="IV2" s="210"/>
      <c r="IW2" s="210"/>
      <c r="IX2" s="210"/>
      <c r="IY2" s="210"/>
      <c r="IZ2" s="210"/>
      <c r="JA2" s="210"/>
      <c r="JB2" s="210"/>
      <c r="JC2" s="210"/>
      <c r="JD2" s="210"/>
      <c r="JE2" s="210"/>
      <c r="JF2" s="210"/>
      <c r="JG2" s="210"/>
      <c r="JH2" s="210"/>
      <c r="JI2" s="210"/>
      <c r="JJ2" s="210"/>
      <c r="JK2" s="210"/>
      <c r="JL2" s="210"/>
      <c r="JM2" s="210"/>
      <c r="JN2" s="210"/>
      <c r="JO2" s="210"/>
      <c r="JP2" s="210"/>
      <c r="JQ2" s="210"/>
      <c r="JR2" s="210"/>
      <c r="JS2" s="210"/>
      <c r="JT2" s="210"/>
      <c r="JU2" s="210"/>
      <c r="JV2" s="210"/>
      <c r="JW2" s="210"/>
      <c r="JX2" s="210"/>
      <c r="JY2" s="210"/>
      <c r="JZ2" s="210"/>
      <c r="KA2" s="210"/>
      <c r="KB2" s="210"/>
      <c r="KC2" s="210"/>
      <c r="KD2" s="210"/>
      <c r="KE2" s="210"/>
      <c r="KF2" s="210"/>
      <c r="KG2" s="210"/>
      <c r="KH2" s="210"/>
      <c r="KI2" s="210"/>
      <c r="KJ2" s="210"/>
      <c r="KK2" s="210"/>
      <c r="KL2" s="210"/>
      <c r="KM2" s="210"/>
      <c r="KN2" s="210"/>
      <c r="KO2" s="210"/>
      <c r="KP2" s="210"/>
      <c r="KQ2" s="210"/>
      <c r="KR2" s="210"/>
      <c r="KS2" s="210"/>
      <c r="KT2" s="210"/>
      <c r="KU2" s="210"/>
      <c r="KV2" s="210"/>
      <c r="KW2" s="210"/>
      <c r="KX2" s="210"/>
      <c r="KY2" s="210"/>
      <c r="KZ2" s="210"/>
      <c r="LA2" s="210"/>
      <c r="LB2" s="210"/>
      <c r="LC2" s="210"/>
      <c r="LD2" s="210"/>
      <c r="LE2" s="210"/>
      <c r="LF2" s="210"/>
      <c r="LG2" s="210"/>
      <c r="LH2" s="210"/>
      <c r="LI2" s="210"/>
      <c r="LJ2" s="210"/>
      <c r="LK2" s="210"/>
      <c r="LL2" s="210"/>
      <c r="LM2" s="210"/>
      <c r="LN2" s="210"/>
      <c r="LO2" s="210"/>
      <c r="LP2" s="210"/>
      <c r="LQ2" s="210"/>
      <c r="LR2" s="210"/>
      <c r="LS2" s="210"/>
      <c r="LT2" s="210"/>
      <c r="LU2" s="210"/>
      <c r="LV2" s="210"/>
      <c r="LW2" s="210"/>
      <c r="LX2" s="210"/>
      <c r="LY2" s="210"/>
      <c r="LZ2" s="210"/>
      <c r="MA2" s="210"/>
      <c r="MB2" s="210"/>
      <c r="MC2" s="210"/>
      <c r="MD2" s="210"/>
      <c r="ME2" s="210"/>
      <c r="MF2" s="210"/>
      <c r="MG2" s="210"/>
      <c r="MH2" s="210"/>
      <c r="MI2" s="210"/>
      <c r="MJ2" s="210"/>
      <c r="MK2" s="210"/>
      <c r="ML2" s="210"/>
      <c r="MM2" s="210"/>
    </row>
    <row r="3" spans="1:351" s="208" customFormat="1" ht="14.5" x14ac:dyDescent="0.35">
      <c r="A3" s="181" t="s">
        <v>419</v>
      </c>
      <c r="B3" s="181"/>
      <c r="C3" s="181">
        <v>2015</v>
      </c>
      <c r="D3" s="181">
        <v>2016</v>
      </c>
      <c r="E3" s="181">
        <v>2017</v>
      </c>
      <c r="F3" s="181">
        <v>2018</v>
      </c>
      <c r="G3" s="181">
        <v>2019</v>
      </c>
      <c r="H3" s="181">
        <v>2020</v>
      </c>
      <c r="I3" s="181">
        <v>2021</v>
      </c>
      <c r="J3" s="181">
        <v>2022</v>
      </c>
      <c r="K3" s="181">
        <v>2023</v>
      </c>
      <c r="L3" s="181">
        <v>2024</v>
      </c>
      <c r="M3" s="181">
        <v>2025</v>
      </c>
      <c r="N3" s="181">
        <v>2026</v>
      </c>
      <c r="O3" s="181">
        <v>2027</v>
      </c>
      <c r="P3" s="181">
        <v>2028</v>
      </c>
      <c r="Q3" s="181">
        <v>2029</v>
      </c>
      <c r="R3" s="181">
        <v>2030</v>
      </c>
      <c r="S3" s="181">
        <v>2031</v>
      </c>
      <c r="T3" s="181">
        <v>2032</v>
      </c>
      <c r="U3" s="181">
        <v>2033</v>
      </c>
      <c r="V3" s="181">
        <v>2034</v>
      </c>
      <c r="W3" s="181">
        <v>2035</v>
      </c>
      <c r="X3" s="181">
        <v>2036</v>
      </c>
      <c r="Y3" s="181">
        <v>2037</v>
      </c>
      <c r="Z3" s="181">
        <v>2038</v>
      </c>
      <c r="AA3" s="181">
        <v>2039</v>
      </c>
      <c r="AB3" s="181">
        <v>2040</v>
      </c>
      <c r="AC3" s="181">
        <v>2041</v>
      </c>
      <c r="AD3" s="181">
        <v>2042</v>
      </c>
      <c r="AE3" s="181">
        <v>2043</v>
      </c>
      <c r="AF3" s="181">
        <v>2044</v>
      </c>
      <c r="AG3" s="181">
        <v>2045</v>
      </c>
      <c r="AH3" s="181">
        <v>2046</v>
      </c>
      <c r="AI3" s="181">
        <v>2047</v>
      </c>
      <c r="AJ3" s="181">
        <v>2048</v>
      </c>
      <c r="AK3" s="181">
        <v>2049</v>
      </c>
      <c r="AL3" s="181">
        <v>2050</v>
      </c>
      <c r="AM3" s="181">
        <v>2051</v>
      </c>
      <c r="AN3" s="181">
        <v>2052</v>
      </c>
      <c r="AO3" s="181">
        <v>2053</v>
      </c>
      <c r="AP3" s="181">
        <v>2054</v>
      </c>
      <c r="AQ3" s="181">
        <v>2055</v>
      </c>
      <c r="AR3" s="181">
        <v>2056</v>
      </c>
      <c r="AS3" s="181">
        <v>2057</v>
      </c>
      <c r="AT3" s="181">
        <v>2058</v>
      </c>
      <c r="AU3" s="181">
        <v>2059</v>
      </c>
      <c r="AV3" s="181">
        <v>2060</v>
      </c>
      <c r="AW3" s="181">
        <v>2061</v>
      </c>
      <c r="AX3" s="181">
        <v>2062</v>
      </c>
      <c r="AY3" s="181">
        <v>2063</v>
      </c>
      <c r="AZ3" s="181">
        <v>2064</v>
      </c>
      <c r="BA3" s="181">
        <v>2065</v>
      </c>
      <c r="BB3" s="181">
        <v>2066</v>
      </c>
      <c r="BC3" s="181">
        <v>2067</v>
      </c>
      <c r="BD3" s="181">
        <v>2068</v>
      </c>
      <c r="BE3" s="181">
        <v>2069</v>
      </c>
      <c r="BF3" s="181">
        <v>2070</v>
      </c>
      <c r="BG3" s="181">
        <v>2071</v>
      </c>
      <c r="BH3" s="181">
        <v>2072</v>
      </c>
      <c r="BI3" s="181">
        <v>2073</v>
      </c>
      <c r="BJ3" s="181">
        <v>2074</v>
      </c>
      <c r="BK3" s="181">
        <v>2075</v>
      </c>
      <c r="BL3" s="181">
        <v>2076</v>
      </c>
      <c r="BM3" s="181">
        <v>2077</v>
      </c>
      <c r="BN3" s="181">
        <v>2078</v>
      </c>
      <c r="BO3" s="181">
        <v>2079</v>
      </c>
      <c r="BP3" s="181">
        <v>2080</v>
      </c>
      <c r="BQ3" s="181">
        <v>2081</v>
      </c>
      <c r="BR3" s="181">
        <v>2082</v>
      </c>
      <c r="BS3" s="181">
        <v>2083</v>
      </c>
      <c r="BT3" s="181">
        <v>2084</v>
      </c>
      <c r="BU3" s="181">
        <v>2085</v>
      </c>
      <c r="BV3" s="181">
        <v>2086</v>
      </c>
      <c r="BW3" s="181">
        <v>2087</v>
      </c>
      <c r="BX3" s="181">
        <v>2088</v>
      </c>
      <c r="BY3" s="181">
        <v>2089</v>
      </c>
      <c r="BZ3" s="181">
        <v>2090</v>
      </c>
      <c r="CA3" s="181">
        <v>2091</v>
      </c>
      <c r="CB3" s="181">
        <v>2092</v>
      </c>
      <c r="CC3" s="181">
        <v>2093</v>
      </c>
      <c r="CD3" s="181">
        <v>2094</v>
      </c>
      <c r="CE3" s="181">
        <v>2095</v>
      </c>
      <c r="CF3" s="181">
        <v>2096</v>
      </c>
      <c r="CG3" s="181">
        <v>2097</v>
      </c>
      <c r="CH3" s="181">
        <v>2098</v>
      </c>
      <c r="CI3" s="181">
        <v>2099</v>
      </c>
      <c r="CJ3" s="181">
        <v>2100</v>
      </c>
      <c r="CK3" s="181">
        <v>2101</v>
      </c>
      <c r="CL3" s="181">
        <v>2102</v>
      </c>
      <c r="CM3" s="181">
        <v>2103</v>
      </c>
      <c r="CN3" s="181">
        <v>2104</v>
      </c>
      <c r="CO3" s="181">
        <v>2105</v>
      </c>
      <c r="CP3" s="181">
        <v>2106</v>
      </c>
      <c r="CQ3" s="181">
        <v>2107</v>
      </c>
      <c r="CR3" s="181">
        <v>2108</v>
      </c>
      <c r="CS3" s="181">
        <v>2109</v>
      </c>
      <c r="CT3" s="181">
        <v>2110</v>
      </c>
      <c r="CU3" s="181">
        <v>2111</v>
      </c>
      <c r="CV3" s="181">
        <v>2112</v>
      </c>
      <c r="CW3" s="181">
        <v>2113</v>
      </c>
    </row>
    <row r="4" spans="1:351" s="216" customFormat="1" ht="15" customHeight="1" x14ac:dyDescent="0.35">
      <c r="A4" s="212" t="s">
        <v>420</v>
      </c>
      <c r="B4" s="215">
        <v>0</v>
      </c>
      <c r="C4" s="215">
        <f>Tablero!$C$20</f>
        <v>10</v>
      </c>
      <c r="D4" s="215">
        <f>Tablero!$C$20</f>
        <v>10</v>
      </c>
      <c r="E4" s="215">
        <f>Tablero!$C$20</f>
        <v>10</v>
      </c>
      <c r="F4" s="215">
        <f>Tablero!$C$20</f>
        <v>10</v>
      </c>
      <c r="G4" s="215">
        <f>Tablero!$C$20</f>
        <v>10</v>
      </c>
      <c r="H4" s="215">
        <f>Tablero!$C$20</f>
        <v>10</v>
      </c>
      <c r="I4" s="215">
        <f>Tablero!$C$20</f>
        <v>10</v>
      </c>
      <c r="J4" s="215">
        <f>Tablero!$C$20</f>
        <v>10</v>
      </c>
      <c r="K4" s="215">
        <f>Tablero!$C$20</f>
        <v>10</v>
      </c>
      <c r="L4" s="215">
        <f>Tablero!$C$20</f>
        <v>10</v>
      </c>
      <c r="M4" s="215">
        <f>Tablero!$C$20</f>
        <v>10</v>
      </c>
      <c r="N4" s="215">
        <f>Tablero!$C$20</f>
        <v>10</v>
      </c>
      <c r="O4" s="215">
        <f>Tablero!$C$20</f>
        <v>10</v>
      </c>
      <c r="P4" s="215">
        <f>Tablero!$C$20</f>
        <v>10</v>
      </c>
      <c r="Q4" s="215">
        <f>Tablero!$C$20</f>
        <v>10</v>
      </c>
      <c r="R4" s="215">
        <f>Tablero!$C$20</f>
        <v>10</v>
      </c>
      <c r="S4" s="215">
        <f>Tablero!$C$20</f>
        <v>10</v>
      </c>
      <c r="T4" s="215">
        <f>Tablero!$C$20</f>
        <v>10</v>
      </c>
      <c r="U4" s="215">
        <f>Tablero!$C$20</f>
        <v>10</v>
      </c>
      <c r="V4" s="215">
        <f>Tablero!$C$20</f>
        <v>10</v>
      </c>
      <c r="W4" s="215">
        <f>Tablero!$C$20</f>
        <v>10</v>
      </c>
      <c r="X4" s="215">
        <f>Tablero!$C$20</f>
        <v>10</v>
      </c>
      <c r="Y4" s="215">
        <f>Tablero!$C$20</f>
        <v>10</v>
      </c>
      <c r="Z4" s="215">
        <f>Tablero!$C$20</f>
        <v>10</v>
      </c>
      <c r="AA4" s="215">
        <f>Tablero!$C$20</f>
        <v>10</v>
      </c>
      <c r="AB4" s="215">
        <f>Tablero!$C$20</f>
        <v>10</v>
      </c>
      <c r="AC4" s="215">
        <f>Tablero!$C$20</f>
        <v>10</v>
      </c>
      <c r="AD4" s="215">
        <f>Tablero!$C$20</f>
        <v>10</v>
      </c>
      <c r="AE4" s="215">
        <f>Tablero!$C$20</f>
        <v>10</v>
      </c>
      <c r="AF4" s="215">
        <f>Tablero!$C$20</f>
        <v>10</v>
      </c>
      <c r="AG4" s="215">
        <f>Tablero!$C$20</f>
        <v>10</v>
      </c>
      <c r="AH4" s="215">
        <f>Tablero!$C$20</f>
        <v>10</v>
      </c>
      <c r="AI4" s="215">
        <f>Tablero!$C$20</f>
        <v>10</v>
      </c>
      <c r="AJ4" s="215">
        <f>Tablero!$C$20</f>
        <v>10</v>
      </c>
      <c r="AK4" s="215">
        <f>Tablero!$C$20</f>
        <v>10</v>
      </c>
      <c r="AL4" s="215">
        <f>Tablero!$C$20</f>
        <v>10</v>
      </c>
      <c r="AM4" s="215">
        <f>Tablero!$C$20</f>
        <v>10</v>
      </c>
      <c r="AN4" s="215">
        <f>Tablero!$C$20</f>
        <v>10</v>
      </c>
      <c r="AO4" s="215">
        <f>Tablero!$C$20</f>
        <v>10</v>
      </c>
      <c r="AP4" s="215">
        <f>Tablero!$C$20</f>
        <v>10</v>
      </c>
      <c r="AQ4" s="215">
        <f>Tablero!$C$20</f>
        <v>10</v>
      </c>
      <c r="AR4" s="215">
        <f>Tablero!$C$20</f>
        <v>10</v>
      </c>
      <c r="AS4" s="215">
        <f>Tablero!$C$20</f>
        <v>10</v>
      </c>
      <c r="AT4" s="215">
        <f>Tablero!$C$20</f>
        <v>10</v>
      </c>
      <c r="AU4" s="215">
        <f>Tablero!$C$20</f>
        <v>10</v>
      </c>
      <c r="AV4" s="215">
        <f>Tablero!$C$20</f>
        <v>10</v>
      </c>
      <c r="AW4" s="215">
        <f>Tablero!$C$20</f>
        <v>10</v>
      </c>
      <c r="AX4" s="215">
        <f>Tablero!$C$20</f>
        <v>10</v>
      </c>
      <c r="AY4" s="215">
        <f>Tablero!$C$20</f>
        <v>10</v>
      </c>
      <c r="AZ4" s="215">
        <f>Tablero!$C$20</f>
        <v>10</v>
      </c>
      <c r="BA4" s="215">
        <f>Tablero!$C$20</f>
        <v>10</v>
      </c>
      <c r="BB4" s="215">
        <f>Tablero!$C$20</f>
        <v>10</v>
      </c>
      <c r="BC4" s="215">
        <f>Tablero!$C$20</f>
        <v>10</v>
      </c>
      <c r="BD4" s="215">
        <f>Tablero!$C$20</f>
        <v>10</v>
      </c>
      <c r="BE4" s="215">
        <f>Tablero!$C$20</f>
        <v>10</v>
      </c>
      <c r="BF4" s="215">
        <f>Tablero!$C$20</f>
        <v>10</v>
      </c>
      <c r="BG4" s="215">
        <f>Tablero!$C$20</f>
        <v>10</v>
      </c>
      <c r="BH4" s="215">
        <f>Tablero!$C$20</f>
        <v>10</v>
      </c>
      <c r="BI4" s="215">
        <f>Tablero!$C$20</f>
        <v>10</v>
      </c>
      <c r="BJ4" s="215">
        <f>Tablero!$C$20</f>
        <v>10</v>
      </c>
      <c r="BK4" s="215">
        <f>Tablero!$C$20</f>
        <v>10</v>
      </c>
      <c r="BL4" s="215">
        <f>Tablero!$C$20</f>
        <v>10</v>
      </c>
      <c r="BM4" s="215">
        <f>Tablero!$C$20</f>
        <v>10</v>
      </c>
      <c r="BN4" s="215">
        <f>Tablero!$C$20</f>
        <v>10</v>
      </c>
      <c r="BO4" s="215">
        <f>Tablero!$C$20</f>
        <v>10</v>
      </c>
      <c r="BP4" s="215">
        <f>Tablero!$C$20</f>
        <v>10</v>
      </c>
      <c r="BQ4" s="215">
        <f>Tablero!$C$20</f>
        <v>10</v>
      </c>
      <c r="BR4" s="215">
        <f>Tablero!$C$20</f>
        <v>10</v>
      </c>
      <c r="BS4" s="215">
        <f>Tablero!$C$20</f>
        <v>10</v>
      </c>
      <c r="BT4" s="215">
        <f>Tablero!$C$20</f>
        <v>10</v>
      </c>
      <c r="BU4" s="215">
        <f>Tablero!$C$20</f>
        <v>10</v>
      </c>
      <c r="BV4" s="215">
        <f>Tablero!$C$20</f>
        <v>10</v>
      </c>
      <c r="BW4" s="215">
        <f>Tablero!$C$20</f>
        <v>10</v>
      </c>
      <c r="BX4" s="215">
        <f>Tablero!$C$20</f>
        <v>10</v>
      </c>
      <c r="BY4" s="215">
        <f>Tablero!$C$20</f>
        <v>10</v>
      </c>
      <c r="BZ4" s="215">
        <f>Tablero!$C$20</f>
        <v>10</v>
      </c>
      <c r="CA4" s="215">
        <f>Tablero!$C$20</f>
        <v>10</v>
      </c>
      <c r="CB4" s="215">
        <f>Tablero!$C$20</f>
        <v>10</v>
      </c>
      <c r="CC4" s="215">
        <f>Tablero!$C$20</f>
        <v>10</v>
      </c>
      <c r="CD4" s="215">
        <f>Tablero!$C$20</f>
        <v>10</v>
      </c>
      <c r="CE4" s="215">
        <f>Tablero!$C$20</f>
        <v>10</v>
      </c>
      <c r="CF4" s="215">
        <f>Tablero!$C$20</f>
        <v>10</v>
      </c>
      <c r="CG4" s="215">
        <f>Tablero!$C$20</f>
        <v>10</v>
      </c>
      <c r="CH4" s="215">
        <f>Tablero!$C$20</f>
        <v>10</v>
      </c>
      <c r="CI4" s="215">
        <f>Tablero!$C$20</f>
        <v>10</v>
      </c>
      <c r="CJ4" s="215">
        <f>Tablero!$C$20</f>
        <v>10</v>
      </c>
      <c r="CK4" s="215">
        <f>Tablero!$C$20</f>
        <v>10</v>
      </c>
      <c r="CL4" s="215">
        <f>Tablero!$C$20</f>
        <v>10</v>
      </c>
      <c r="CM4" s="215">
        <f>Tablero!$C$20</f>
        <v>10</v>
      </c>
      <c r="CN4" s="215">
        <f>Tablero!$C$20</f>
        <v>10</v>
      </c>
      <c r="CO4" s="215">
        <f>Tablero!$C$20</f>
        <v>10</v>
      </c>
      <c r="CP4" s="215">
        <f>Tablero!$C$20</f>
        <v>10</v>
      </c>
      <c r="CQ4" s="215">
        <f>Tablero!$C$20</f>
        <v>10</v>
      </c>
      <c r="CR4" s="215">
        <f>Tablero!$C$20</f>
        <v>10</v>
      </c>
      <c r="CS4" s="215">
        <f>Tablero!$C$20</f>
        <v>10</v>
      </c>
      <c r="CT4" s="215">
        <f>Tablero!$C$20</f>
        <v>10</v>
      </c>
      <c r="CU4" s="215">
        <f>Tablero!$C$20</f>
        <v>10</v>
      </c>
      <c r="CV4" s="215">
        <f>Tablero!$C$20</f>
        <v>10</v>
      </c>
      <c r="CW4" s="215">
        <f>Tablero!$C$20</f>
        <v>10</v>
      </c>
      <c r="CX4" s="215">
        <f>Tablero!$C$20</f>
        <v>10</v>
      </c>
      <c r="CY4" s="215">
        <f>Tablero!$C$20</f>
        <v>10</v>
      </c>
    </row>
    <row r="5" spans="1:351" s="217" customFormat="1" ht="14.5" x14ac:dyDescent="0.35">
      <c r="A5" s="213" t="s">
        <v>254</v>
      </c>
      <c r="B5" s="217">
        <f>B4*'Tonelada por Año'!B29</f>
        <v>0</v>
      </c>
      <c r="C5" s="217">
        <f>C4*'Tonelada por Año'!C29</f>
        <v>0</v>
      </c>
      <c r="D5" s="217">
        <f>D4*'Tonelada por Año'!D29</f>
        <v>0</v>
      </c>
      <c r="E5" s="217">
        <f>E4*'Tonelada por Año'!E29</f>
        <v>0</v>
      </c>
      <c r="F5" s="217">
        <f>F4*'Tonelada por Año'!F29</f>
        <v>0</v>
      </c>
      <c r="G5" s="217">
        <f>G4*'Tonelada por Año'!G29</f>
        <v>0</v>
      </c>
      <c r="H5" s="217">
        <f>H4*'Tonelada por Año'!H29</f>
        <v>0</v>
      </c>
      <c r="I5" s="217">
        <f>I4*'Tonelada por Año'!I29</f>
        <v>0</v>
      </c>
      <c r="J5" s="217">
        <f>J4*'Tonelada por Año'!J29</f>
        <v>0</v>
      </c>
      <c r="K5" s="217">
        <f>K4*'Tonelada por Año'!K29</f>
        <v>0</v>
      </c>
      <c r="L5" s="217">
        <f>L4*'Tonelada por Año'!L29</f>
        <v>0</v>
      </c>
      <c r="M5" s="217">
        <f>M4*'Tonelada por Año'!M29</f>
        <v>0</v>
      </c>
      <c r="N5" s="217">
        <f>N4*'Tonelada por Año'!N29</f>
        <v>0</v>
      </c>
      <c r="O5" s="217">
        <f>O4*'Tonelada por Año'!O29</f>
        <v>0</v>
      </c>
      <c r="P5" s="217">
        <f>P4*'Tonelada por Año'!P29</f>
        <v>0</v>
      </c>
      <c r="Q5" s="217">
        <f>Q4*'Tonelada por Año'!Q29</f>
        <v>0</v>
      </c>
      <c r="R5" s="217">
        <f>R4*'Tonelada por Año'!R29</f>
        <v>0</v>
      </c>
      <c r="S5" s="217">
        <f>S4*'Tonelada por Año'!S29</f>
        <v>0</v>
      </c>
      <c r="T5" s="217">
        <f>T4*'Tonelada por Año'!T29</f>
        <v>0</v>
      </c>
      <c r="U5" s="217">
        <f>U4*'Tonelada por Año'!U29</f>
        <v>0</v>
      </c>
      <c r="V5" s="217">
        <f>V4*'Tonelada por Año'!V29</f>
        <v>0</v>
      </c>
      <c r="W5" s="217">
        <f>W4*'Tonelada por Año'!W29</f>
        <v>0</v>
      </c>
      <c r="X5" s="217">
        <f>X4*'Tonelada por Año'!X29</f>
        <v>0</v>
      </c>
      <c r="Y5" s="217">
        <f>Y4*'Tonelada por Año'!Y29</f>
        <v>0</v>
      </c>
      <c r="Z5" s="217">
        <f>Z4*'Tonelada por Año'!Z29</f>
        <v>0</v>
      </c>
      <c r="AA5" s="217">
        <f>AA4*'Tonelada por Año'!AA29</f>
        <v>0</v>
      </c>
      <c r="AB5" s="217">
        <f>AB4*'Tonelada por Año'!AB29</f>
        <v>0</v>
      </c>
      <c r="AC5" s="217">
        <f>AC4*'Tonelada por Año'!AC29</f>
        <v>0</v>
      </c>
      <c r="AD5" s="217">
        <f>AD4*'Tonelada por Año'!AD29</f>
        <v>0</v>
      </c>
      <c r="AE5" s="217">
        <f>AE4*'Tonelada por Año'!AE29</f>
        <v>0</v>
      </c>
      <c r="AF5" s="217">
        <f>AF4*'Tonelada por Año'!AF29</f>
        <v>0</v>
      </c>
      <c r="AG5" s="217">
        <f>AG4*'Tonelada por Año'!AG29</f>
        <v>0</v>
      </c>
      <c r="AH5" s="217">
        <f>AH4*'Tonelada por Año'!AH29</f>
        <v>0</v>
      </c>
      <c r="AI5" s="217">
        <f>AI4*'Tonelada por Año'!AI29</f>
        <v>0</v>
      </c>
      <c r="AJ5" s="217">
        <f>AJ4*'Tonelada por Año'!AJ29</f>
        <v>0</v>
      </c>
      <c r="AK5" s="217">
        <f>AK4*'Tonelada por Año'!AK29</f>
        <v>0</v>
      </c>
      <c r="AL5" s="217">
        <f>AL4*'Tonelada por Año'!AL29</f>
        <v>0</v>
      </c>
      <c r="AM5" s="217">
        <f>AM4*'Tonelada por Año'!AM29</f>
        <v>0</v>
      </c>
      <c r="AN5" s="217">
        <f>AN4*'Tonelada por Año'!AN29</f>
        <v>0</v>
      </c>
      <c r="AO5" s="217">
        <f>AO4*'Tonelada por Año'!AO29</f>
        <v>0</v>
      </c>
      <c r="AP5" s="217">
        <f>AP4*'Tonelada por Año'!AP29</f>
        <v>0</v>
      </c>
      <c r="AQ5" s="217">
        <f>AQ4*'Tonelada por Año'!AQ29</f>
        <v>0</v>
      </c>
      <c r="AR5" s="217">
        <f>AR4*'Tonelada por Año'!AR29</f>
        <v>0</v>
      </c>
      <c r="AS5" s="217">
        <f>AS4*'Tonelada por Año'!AS29</f>
        <v>0</v>
      </c>
      <c r="AT5" s="217">
        <f>AT4*'Tonelada por Año'!AT29</f>
        <v>0</v>
      </c>
      <c r="AU5" s="217">
        <f>AU4*'Tonelada por Año'!AU29</f>
        <v>0</v>
      </c>
      <c r="AV5" s="217">
        <f>AV4*'Tonelada por Año'!AV29</f>
        <v>0</v>
      </c>
      <c r="AW5" s="217">
        <f>AW4*'Tonelada por Año'!AW29</f>
        <v>0</v>
      </c>
      <c r="AX5" s="217">
        <f>AX4*'Tonelada por Año'!AX29</f>
        <v>0</v>
      </c>
      <c r="AY5" s="217">
        <f>AY4*'Tonelada por Año'!AY29</f>
        <v>0</v>
      </c>
      <c r="AZ5" s="217">
        <f>AZ4*'Tonelada por Año'!AZ29</f>
        <v>0</v>
      </c>
      <c r="BA5" s="217">
        <f>BA4*'Tonelada por Año'!BA29</f>
        <v>0</v>
      </c>
      <c r="BB5" s="217">
        <f>BB4*'Tonelada por Año'!BB29</f>
        <v>0</v>
      </c>
      <c r="BC5" s="217">
        <f>BC4*'Tonelada por Año'!BC29</f>
        <v>0</v>
      </c>
      <c r="BD5" s="217">
        <f>BD4*'Tonelada por Año'!BD29</f>
        <v>0</v>
      </c>
      <c r="BE5" s="217">
        <f>BE4*'Tonelada por Año'!BE29</f>
        <v>0</v>
      </c>
      <c r="BF5" s="217">
        <f>BF4*'Tonelada por Año'!BF29</f>
        <v>0</v>
      </c>
      <c r="BG5" s="217">
        <f>BG4*'Tonelada por Año'!BG29</f>
        <v>0</v>
      </c>
      <c r="BH5" s="217">
        <f>BH4*'Tonelada por Año'!BH29</f>
        <v>0</v>
      </c>
      <c r="BI5" s="217">
        <f>BI4*'Tonelada por Año'!BI29</f>
        <v>0</v>
      </c>
      <c r="BJ5" s="217">
        <f>BJ4*'Tonelada por Año'!BJ29</f>
        <v>0</v>
      </c>
      <c r="BK5" s="217">
        <f>BK4*'Tonelada por Año'!BK29</f>
        <v>0</v>
      </c>
      <c r="BL5" s="217">
        <f>BL4*'Tonelada por Año'!BL29</f>
        <v>0</v>
      </c>
      <c r="BM5" s="217">
        <f>BM4*'Tonelada por Año'!BM29</f>
        <v>0</v>
      </c>
      <c r="BN5" s="217">
        <f>BN4*'Tonelada por Año'!BN29</f>
        <v>0</v>
      </c>
      <c r="BO5" s="217">
        <f>BO4*'Tonelada por Año'!BO29</f>
        <v>0</v>
      </c>
      <c r="BP5" s="217">
        <f>BP4*'Tonelada por Año'!BP29</f>
        <v>0</v>
      </c>
      <c r="BQ5" s="217">
        <f>BQ4*'Tonelada por Año'!BQ29</f>
        <v>0</v>
      </c>
      <c r="BR5" s="217">
        <f>BR4*'Tonelada por Año'!BR29</f>
        <v>0</v>
      </c>
      <c r="BS5" s="217">
        <f>BS4*'Tonelada por Año'!BS29</f>
        <v>0</v>
      </c>
      <c r="BT5" s="217">
        <f>BT4*'Tonelada por Año'!BT29</f>
        <v>0</v>
      </c>
      <c r="BU5" s="217">
        <f>BU4*'Tonelada por Año'!BU29</f>
        <v>0</v>
      </c>
      <c r="BV5" s="217">
        <f>BV4*'Tonelada por Año'!BV29</f>
        <v>0</v>
      </c>
      <c r="BW5" s="217">
        <f>BW4*'Tonelada por Año'!BW29</f>
        <v>0</v>
      </c>
      <c r="BX5" s="217">
        <f>BX4*'Tonelada por Año'!BX29</f>
        <v>0</v>
      </c>
      <c r="BY5" s="217">
        <f>BY4*'Tonelada por Año'!BY29</f>
        <v>0</v>
      </c>
      <c r="BZ5" s="217">
        <f>BZ4*'Tonelada por Año'!BZ29</f>
        <v>0</v>
      </c>
      <c r="CA5" s="217">
        <f>CA4*'Tonelada por Año'!CA29</f>
        <v>0</v>
      </c>
      <c r="CB5" s="217">
        <f>CB4*'Tonelada por Año'!CB29</f>
        <v>0</v>
      </c>
      <c r="CC5" s="217">
        <f>CC4*'Tonelada por Año'!CC29</f>
        <v>0</v>
      </c>
      <c r="CD5" s="217">
        <f>CD4*'Tonelada por Año'!CD29</f>
        <v>0</v>
      </c>
      <c r="CE5" s="217">
        <f>CE4*'Tonelada por Año'!CE29</f>
        <v>0</v>
      </c>
      <c r="CF5" s="217">
        <f>CF4*'Tonelada por Año'!CF29</f>
        <v>0</v>
      </c>
      <c r="CG5" s="217">
        <f>CG4*'Tonelada por Año'!CG29</f>
        <v>0</v>
      </c>
      <c r="CH5" s="217">
        <f>CH4*'Tonelada por Año'!CH29</f>
        <v>0</v>
      </c>
      <c r="CI5" s="217">
        <f>CI4*'Tonelada por Año'!CI29</f>
        <v>0</v>
      </c>
      <c r="CJ5" s="217">
        <f>CJ4*'Tonelada por Año'!CJ29</f>
        <v>0</v>
      </c>
      <c r="CK5" s="217">
        <f>CK4*'Tonelada por Año'!CK29</f>
        <v>0</v>
      </c>
      <c r="CL5" s="217">
        <f>CL4*'Tonelada por Año'!CL29</f>
        <v>0</v>
      </c>
      <c r="CM5" s="217">
        <f>CM4*'Tonelada por Año'!CM29</f>
        <v>0</v>
      </c>
      <c r="CN5" s="217">
        <f>CN4*'Tonelada por Año'!CN29</f>
        <v>0</v>
      </c>
      <c r="CO5" s="217">
        <f>CO4*'Tonelada por Año'!CO29</f>
        <v>0</v>
      </c>
      <c r="CP5" s="217">
        <f>CP4*'Tonelada por Año'!CP29</f>
        <v>0</v>
      </c>
      <c r="CQ5" s="217">
        <f>CQ4*'Tonelada por Año'!CQ29</f>
        <v>0</v>
      </c>
      <c r="CR5" s="217">
        <f>CR4*'Tonelada por Año'!CR29</f>
        <v>0</v>
      </c>
      <c r="CS5" s="217">
        <f>CS4*'Tonelada por Año'!CS29</f>
        <v>0</v>
      </c>
      <c r="CT5" s="217">
        <f>CT4*'Tonelada por Año'!CT29</f>
        <v>0</v>
      </c>
      <c r="CU5" s="217">
        <f>CU4*'Tonelada por Año'!CU29</f>
        <v>0</v>
      </c>
      <c r="CV5" s="217">
        <f>CV4*'Tonelada por Año'!CV29</f>
        <v>0</v>
      </c>
      <c r="CW5" s="217">
        <f>CW4*'Tonelada por Año'!CW29</f>
        <v>0</v>
      </c>
      <c r="CX5" s="217">
        <f>CX4*'Tonelada por Año'!CX29</f>
        <v>0</v>
      </c>
      <c r="CY5" s="217">
        <f>CY4*'Tonelada por Año'!CY29</f>
        <v>0</v>
      </c>
    </row>
    <row r="6" spans="1:351" s="211" customFormat="1" x14ac:dyDescent="0.3">
      <c r="A6" s="214"/>
    </row>
    <row r="7" spans="1:351" s="211" customFormat="1" x14ac:dyDescent="0.3">
      <c r="A7" s="214"/>
    </row>
    <row r="8" spans="1:351" s="211" customFormat="1" x14ac:dyDescent="0.3">
      <c r="A8" s="214"/>
    </row>
    <row r="9" spans="1:351" s="211" customFormat="1" x14ac:dyDescent="0.3">
      <c r="A9" s="214"/>
    </row>
    <row r="10" spans="1:351" s="211" customFormat="1" x14ac:dyDescent="0.3">
      <c r="A10" s="214"/>
    </row>
    <row r="11" spans="1:351" s="211" customFormat="1" x14ac:dyDescent="0.3">
      <c r="A11" s="214"/>
    </row>
    <row r="12" spans="1:351" s="211" customFormat="1" x14ac:dyDescent="0.3">
      <c r="A12" s="214"/>
    </row>
    <row r="13" spans="1:351" s="211" customFormat="1" x14ac:dyDescent="0.3">
      <c r="A13" s="214"/>
    </row>
    <row r="14" spans="1:351" s="211" customFormat="1" x14ac:dyDescent="0.3">
      <c r="A14" s="214"/>
    </row>
    <row r="15" spans="1:351" s="211" customFormat="1" x14ac:dyDescent="0.3">
      <c r="A15" s="214"/>
    </row>
    <row r="16" spans="1:351" s="211" customFormat="1" x14ac:dyDescent="0.3">
      <c r="A16" s="214"/>
    </row>
    <row r="17" spans="1:1" s="211" customFormat="1" x14ac:dyDescent="0.3">
      <c r="A17" s="214"/>
    </row>
    <row r="18" spans="1:1" s="211" customFormat="1" x14ac:dyDescent="0.3">
      <c r="A18" s="214"/>
    </row>
    <row r="19" spans="1:1" s="211" customFormat="1" x14ac:dyDescent="0.3">
      <c r="A19" s="214"/>
    </row>
    <row r="20" spans="1:1" s="211" customFormat="1" x14ac:dyDescent="0.3">
      <c r="A20" s="214"/>
    </row>
    <row r="21" spans="1:1" s="211" customFormat="1" x14ac:dyDescent="0.3">
      <c r="A21" s="214"/>
    </row>
    <row r="22" spans="1:1" s="211" customFormat="1" x14ac:dyDescent="0.3">
      <c r="A22" s="214"/>
    </row>
    <row r="23" spans="1:1" s="211" customFormat="1" x14ac:dyDescent="0.3">
      <c r="A23" s="214"/>
    </row>
    <row r="24" spans="1:1" s="211" customFormat="1" x14ac:dyDescent="0.3">
      <c r="A24" s="214"/>
    </row>
    <row r="25" spans="1:1" s="211" customFormat="1" x14ac:dyDescent="0.3">
      <c r="A25" s="214"/>
    </row>
    <row r="26" spans="1:1" s="211" customFormat="1" x14ac:dyDescent="0.3">
      <c r="A26" s="214"/>
    </row>
    <row r="27" spans="1:1" s="211" customFormat="1" x14ac:dyDescent="0.3">
      <c r="A27" s="214"/>
    </row>
    <row r="28" spans="1:1" s="211" customFormat="1" x14ac:dyDescent="0.3">
      <c r="A28" s="214"/>
    </row>
    <row r="29" spans="1:1" s="211" customFormat="1" x14ac:dyDescent="0.3">
      <c r="A29" s="214"/>
    </row>
    <row r="30" spans="1:1" s="211" customFormat="1" x14ac:dyDescent="0.3">
      <c r="A30" s="214"/>
    </row>
    <row r="31" spans="1:1" s="211" customFormat="1" x14ac:dyDescent="0.3">
      <c r="A31" s="214"/>
    </row>
    <row r="32" spans="1:1" s="211" customFormat="1" x14ac:dyDescent="0.3">
      <c r="A32" s="214"/>
    </row>
    <row r="33" spans="1:1" s="211" customFormat="1" x14ac:dyDescent="0.3">
      <c r="A33" s="214"/>
    </row>
    <row r="34" spans="1:1" s="211" customFormat="1" x14ac:dyDescent="0.3">
      <c r="A34" s="214"/>
    </row>
    <row r="35" spans="1:1" s="211" customFormat="1" x14ac:dyDescent="0.3">
      <c r="A35" s="214"/>
    </row>
    <row r="36" spans="1:1" s="211" customFormat="1" x14ac:dyDescent="0.3">
      <c r="A36" s="214"/>
    </row>
    <row r="37" spans="1:1" s="211" customFormat="1" x14ac:dyDescent="0.3">
      <c r="A37" s="214"/>
    </row>
    <row r="38" spans="1:1" s="211" customFormat="1" x14ac:dyDescent="0.3">
      <c r="A38" s="214"/>
    </row>
    <row r="39" spans="1:1" s="211" customFormat="1" x14ac:dyDescent="0.3">
      <c r="A39" s="214"/>
    </row>
    <row r="40" spans="1:1" s="211" customFormat="1" x14ac:dyDescent="0.3">
      <c r="A40" s="214"/>
    </row>
    <row r="41" spans="1:1" s="211" customFormat="1" x14ac:dyDescent="0.3">
      <c r="A41" s="214"/>
    </row>
    <row r="42" spans="1:1" s="211" customFormat="1" x14ac:dyDescent="0.3">
      <c r="A42" s="214"/>
    </row>
    <row r="43" spans="1:1" s="211" customFormat="1" x14ac:dyDescent="0.3">
      <c r="A43" s="214"/>
    </row>
    <row r="44" spans="1:1" s="211" customFormat="1" x14ac:dyDescent="0.3">
      <c r="A44" s="214"/>
    </row>
    <row r="45" spans="1:1" s="211" customFormat="1" x14ac:dyDescent="0.3">
      <c r="A45" s="214"/>
    </row>
    <row r="46" spans="1:1" s="211" customFormat="1" x14ac:dyDescent="0.3">
      <c r="A46" s="214"/>
    </row>
    <row r="47" spans="1:1" s="211" customFormat="1" x14ac:dyDescent="0.3">
      <c r="A47" s="214"/>
    </row>
    <row r="48" spans="1:1" s="211" customFormat="1" x14ac:dyDescent="0.3">
      <c r="A48" s="214"/>
    </row>
    <row r="49" spans="1:1" s="211" customFormat="1" x14ac:dyDescent="0.3">
      <c r="A49" s="214"/>
    </row>
    <row r="50" spans="1:1" s="211" customFormat="1" x14ac:dyDescent="0.3">
      <c r="A50" s="214"/>
    </row>
    <row r="51" spans="1:1" s="211" customFormat="1" x14ac:dyDescent="0.3">
      <c r="A51" s="214"/>
    </row>
    <row r="52" spans="1:1" s="211" customFormat="1" x14ac:dyDescent="0.3">
      <c r="A52" s="214"/>
    </row>
    <row r="53" spans="1:1" s="211" customFormat="1" x14ac:dyDescent="0.3">
      <c r="A53" s="214"/>
    </row>
    <row r="54" spans="1:1" s="211" customFormat="1" x14ac:dyDescent="0.3">
      <c r="A54" s="214"/>
    </row>
    <row r="55" spans="1:1" s="211" customFormat="1" x14ac:dyDescent="0.3">
      <c r="A55" s="214"/>
    </row>
    <row r="56" spans="1:1" s="211" customFormat="1" x14ac:dyDescent="0.3">
      <c r="A56" s="214"/>
    </row>
    <row r="57" spans="1:1" s="211" customFormat="1" x14ac:dyDescent="0.3">
      <c r="A57" s="214"/>
    </row>
    <row r="58" spans="1:1" s="211" customFormat="1" x14ac:dyDescent="0.3">
      <c r="A58" s="214"/>
    </row>
    <row r="59" spans="1:1" s="211" customFormat="1" x14ac:dyDescent="0.3">
      <c r="A59" s="214"/>
    </row>
    <row r="60" spans="1:1" s="211" customFormat="1" x14ac:dyDescent="0.3">
      <c r="A60" s="214"/>
    </row>
    <row r="61" spans="1:1" s="211" customFormat="1" x14ac:dyDescent="0.3">
      <c r="A61" s="214"/>
    </row>
    <row r="62" spans="1:1" s="211" customFormat="1" x14ac:dyDescent="0.3">
      <c r="A62" s="214"/>
    </row>
    <row r="63" spans="1:1" s="211" customFormat="1" x14ac:dyDescent="0.3">
      <c r="A63" s="214"/>
    </row>
    <row r="64" spans="1:1" s="211" customFormat="1" x14ac:dyDescent="0.3">
      <c r="A64" s="214"/>
    </row>
    <row r="65" spans="1:1" s="211" customFormat="1" x14ac:dyDescent="0.3">
      <c r="A65" s="214"/>
    </row>
    <row r="66" spans="1:1" s="211" customFormat="1" x14ac:dyDescent="0.3">
      <c r="A66" s="214"/>
    </row>
    <row r="67" spans="1:1" s="211" customFormat="1" x14ac:dyDescent="0.3">
      <c r="A67" s="214"/>
    </row>
    <row r="68" spans="1:1" s="211" customFormat="1" x14ac:dyDescent="0.3">
      <c r="A68" s="214"/>
    </row>
    <row r="69" spans="1:1" s="211" customFormat="1" x14ac:dyDescent="0.3">
      <c r="A69" s="214"/>
    </row>
    <row r="70" spans="1:1" s="211" customFormat="1" x14ac:dyDescent="0.3">
      <c r="A70" s="214"/>
    </row>
    <row r="71" spans="1:1" s="211" customFormat="1" x14ac:dyDescent="0.3">
      <c r="A71" s="214"/>
    </row>
    <row r="72" spans="1:1" s="211" customFormat="1" x14ac:dyDescent="0.3">
      <c r="A72" s="214"/>
    </row>
    <row r="73" spans="1:1" s="211" customFormat="1" x14ac:dyDescent="0.3">
      <c r="A73" s="214"/>
    </row>
    <row r="74" spans="1:1" s="211" customFormat="1" x14ac:dyDescent="0.3">
      <c r="A74" s="214"/>
    </row>
    <row r="75" spans="1:1" s="211" customFormat="1" x14ac:dyDescent="0.3">
      <c r="A75" s="214"/>
    </row>
    <row r="76" spans="1:1" s="211" customFormat="1" x14ac:dyDescent="0.3">
      <c r="A76" s="214"/>
    </row>
    <row r="77" spans="1:1" s="211" customFormat="1" x14ac:dyDescent="0.3">
      <c r="A77" s="214"/>
    </row>
    <row r="78" spans="1:1" s="211" customFormat="1" x14ac:dyDescent="0.3">
      <c r="A78" s="214"/>
    </row>
    <row r="79" spans="1:1" s="211" customFormat="1" x14ac:dyDescent="0.3">
      <c r="A79" s="214"/>
    </row>
    <row r="80" spans="1:1" s="211" customFormat="1" x14ac:dyDescent="0.3">
      <c r="A80" s="214"/>
    </row>
    <row r="81" spans="1:1" s="211" customFormat="1" x14ac:dyDescent="0.3">
      <c r="A81" s="214"/>
    </row>
    <row r="82" spans="1:1" s="211" customFormat="1" x14ac:dyDescent="0.3">
      <c r="A82" s="214"/>
    </row>
    <row r="83" spans="1:1" s="211" customFormat="1" x14ac:dyDescent="0.3">
      <c r="A83" s="214"/>
    </row>
    <row r="84" spans="1:1" s="211" customFormat="1" x14ac:dyDescent="0.3">
      <c r="A84" s="214"/>
    </row>
    <row r="85" spans="1:1" s="211" customFormat="1" x14ac:dyDescent="0.3">
      <c r="A85" s="214"/>
    </row>
    <row r="86" spans="1:1" s="211" customFormat="1" x14ac:dyDescent="0.3">
      <c r="A86" s="214"/>
    </row>
    <row r="87" spans="1:1" s="211" customFormat="1" x14ac:dyDescent="0.3">
      <c r="A87" s="214"/>
    </row>
    <row r="88" spans="1:1" s="211" customFormat="1" x14ac:dyDescent="0.3">
      <c r="A88" s="214"/>
    </row>
    <row r="89" spans="1:1" s="211" customFormat="1" x14ac:dyDescent="0.3">
      <c r="A89" s="214"/>
    </row>
    <row r="90" spans="1:1" s="211" customFormat="1" x14ac:dyDescent="0.3">
      <c r="A90" s="214"/>
    </row>
    <row r="91" spans="1:1" s="211" customFormat="1" x14ac:dyDescent="0.3">
      <c r="A91" s="214"/>
    </row>
    <row r="92" spans="1:1" s="211" customFormat="1" x14ac:dyDescent="0.3">
      <c r="A92" s="214"/>
    </row>
    <row r="93" spans="1:1" s="211" customFormat="1" x14ac:dyDescent="0.3">
      <c r="A93" s="214"/>
    </row>
    <row r="94" spans="1:1" s="211" customFormat="1" x14ac:dyDescent="0.3">
      <c r="A94" s="214"/>
    </row>
    <row r="95" spans="1:1" s="211" customFormat="1" x14ac:dyDescent="0.3">
      <c r="A95" s="214"/>
    </row>
    <row r="96" spans="1:1" s="211" customFormat="1" x14ac:dyDescent="0.3">
      <c r="A96" s="214"/>
    </row>
    <row r="97" spans="1:1" s="211" customFormat="1" x14ac:dyDescent="0.3">
      <c r="A97" s="214"/>
    </row>
    <row r="98" spans="1:1" s="211" customFormat="1" x14ac:dyDescent="0.3">
      <c r="A98" s="214"/>
    </row>
    <row r="99" spans="1:1" s="211" customFormat="1" x14ac:dyDescent="0.3">
      <c r="A99" s="214"/>
    </row>
    <row r="100" spans="1:1" s="211" customFormat="1" x14ac:dyDescent="0.3">
      <c r="A100" s="214"/>
    </row>
    <row r="101" spans="1:1" s="211" customFormat="1" x14ac:dyDescent="0.3">
      <c r="A101" s="214"/>
    </row>
    <row r="102" spans="1:1" s="211" customFormat="1" x14ac:dyDescent="0.3">
      <c r="A102" s="214"/>
    </row>
    <row r="103" spans="1:1" s="211" customFormat="1" x14ac:dyDescent="0.3">
      <c r="A103" s="214"/>
    </row>
    <row r="104" spans="1:1" s="211" customFormat="1" x14ac:dyDescent="0.3">
      <c r="A104" s="214"/>
    </row>
    <row r="105" spans="1:1" s="211" customFormat="1" x14ac:dyDescent="0.3">
      <c r="A105" s="214"/>
    </row>
    <row r="106" spans="1:1" s="211" customFormat="1" x14ac:dyDescent="0.3">
      <c r="A106" s="214"/>
    </row>
    <row r="107" spans="1:1" s="211" customFormat="1" x14ac:dyDescent="0.3">
      <c r="A107" s="214"/>
    </row>
    <row r="108" spans="1:1" s="211" customFormat="1" x14ac:dyDescent="0.3">
      <c r="A108" s="214"/>
    </row>
    <row r="109" spans="1:1" s="211" customFormat="1" x14ac:dyDescent="0.3">
      <c r="A109" s="214"/>
    </row>
    <row r="110" spans="1:1" s="211" customFormat="1" x14ac:dyDescent="0.3">
      <c r="A110" s="214"/>
    </row>
    <row r="111" spans="1:1" s="211" customFormat="1" x14ac:dyDescent="0.3">
      <c r="A111" s="214"/>
    </row>
    <row r="112" spans="1:1" s="211" customFormat="1" x14ac:dyDescent="0.3">
      <c r="A112" s="214"/>
    </row>
    <row r="113" spans="1:1" s="211" customFormat="1" x14ac:dyDescent="0.3">
      <c r="A113" s="214"/>
    </row>
    <row r="114" spans="1:1" s="211" customFormat="1" x14ac:dyDescent="0.3">
      <c r="A114" s="214"/>
    </row>
    <row r="115" spans="1:1" s="211" customFormat="1" x14ac:dyDescent="0.3">
      <c r="A115" s="214"/>
    </row>
    <row r="116" spans="1:1" s="211" customFormat="1" x14ac:dyDescent="0.3">
      <c r="A116" s="214"/>
    </row>
    <row r="117" spans="1:1" s="211" customFormat="1" x14ac:dyDescent="0.3">
      <c r="A117" s="214"/>
    </row>
    <row r="118" spans="1:1" s="211" customFormat="1" x14ac:dyDescent="0.3">
      <c r="A118" s="214"/>
    </row>
    <row r="119" spans="1:1" s="211" customFormat="1" x14ac:dyDescent="0.3">
      <c r="A119" s="214"/>
    </row>
    <row r="120" spans="1:1" s="211" customFormat="1" x14ac:dyDescent="0.3">
      <c r="A120" s="214"/>
    </row>
    <row r="121" spans="1:1" s="211" customFormat="1" x14ac:dyDescent="0.3">
      <c r="A121" s="214"/>
    </row>
    <row r="122" spans="1:1" s="211" customFormat="1" x14ac:dyDescent="0.3">
      <c r="A122" s="214"/>
    </row>
    <row r="123" spans="1:1" s="211" customFormat="1" x14ac:dyDescent="0.3">
      <c r="A123" s="214"/>
    </row>
    <row r="124" spans="1:1" s="211" customFormat="1" x14ac:dyDescent="0.3">
      <c r="A124" s="214"/>
    </row>
    <row r="125" spans="1:1" s="211" customFormat="1" x14ac:dyDescent="0.3">
      <c r="A125" s="214"/>
    </row>
    <row r="126" spans="1:1" s="211" customFormat="1" x14ac:dyDescent="0.3">
      <c r="A126" s="214"/>
    </row>
    <row r="127" spans="1:1" s="211" customFormat="1" x14ac:dyDescent="0.3">
      <c r="A127" s="214"/>
    </row>
    <row r="128" spans="1:1" s="211" customFormat="1" x14ac:dyDescent="0.3">
      <c r="A128" s="214"/>
    </row>
    <row r="129" spans="1:1" s="211" customFormat="1" x14ac:dyDescent="0.3">
      <c r="A129" s="214"/>
    </row>
    <row r="130" spans="1:1" s="211" customFormat="1" x14ac:dyDescent="0.3">
      <c r="A130" s="214"/>
    </row>
    <row r="131" spans="1:1" s="211" customFormat="1" x14ac:dyDescent="0.3">
      <c r="A131" s="214"/>
    </row>
    <row r="132" spans="1:1" s="211" customFormat="1" x14ac:dyDescent="0.3">
      <c r="A132" s="214"/>
    </row>
    <row r="133" spans="1:1" s="211" customFormat="1" x14ac:dyDescent="0.3">
      <c r="A133" s="214"/>
    </row>
    <row r="134" spans="1:1" s="211" customFormat="1" x14ac:dyDescent="0.3">
      <c r="A134" s="214"/>
    </row>
    <row r="135" spans="1:1" s="211" customFormat="1" x14ac:dyDescent="0.3">
      <c r="A135" s="214"/>
    </row>
    <row r="136" spans="1:1" s="211" customFormat="1" x14ac:dyDescent="0.3">
      <c r="A136" s="214"/>
    </row>
    <row r="137" spans="1:1" s="211" customFormat="1" x14ac:dyDescent="0.3">
      <c r="A137" s="214"/>
    </row>
    <row r="138" spans="1:1" s="211" customFormat="1" x14ac:dyDescent="0.3">
      <c r="A138" s="214"/>
    </row>
    <row r="139" spans="1:1" s="211" customFormat="1" x14ac:dyDescent="0.3">
      <c r="A139" s="214"/>
    </row>
    <row r="140" spans="1:1" s="211" customFormat="1" x14ac:dyDescent="0.3">
      <c r="A140" s="214"/>
    </row>
    <row r="141" spans="1:1" s="211" customFormat="1" x14ac:dyDescent="0.3">
      <c r="A141" s="214"/>
    </row>
    <row r="142" spans="1:1" s="211" customFormat="1" x14ac:dyDescent="0.3">
      <c r="A142" s="214"/>
    </row>
    <row r="143" spans="1:1" s="211" customFormat="1" x14ac:dyDescent="0.3">
      <c r="A143" s="214"/>
    </row>
    <row r="144" spans="1:1" s="211" customFormat="1" x14ac:dyDescent="0.3">
      <c r="A144" s="214"/>
    </row>
    <row r="145" spans="1:1" s="211" customFormat="1" x14ac:dyDescent="0.3">
      <c r="A145" s="214"/>
    </row>
    <row r="146" spans="1:1" s="211" customFormat="1" x14ac:dyDescent="0.3">
      <c r="A146" s="214"/>
    </row>
    <row r="147" spans="1:1" s="211" customFormat="1" x14ac:dyDescent="0.3">
      <c r="A147" s="214"/>
    </row>
    <row r="148" spans="1:1" s="211" customFormat="1" x14ac:dyDescent="0.3">
      <c r="A148" s="214"/>
    </row>
    <row r="149" spans="1:1" s="211" customFormat="1" x14ac:dyDescent="0.3">
      <c r="A149" s="214"/>
    </row>
    <row r="150" spans="1:1" s="211" customFormat="1" x14ac:dyDescent="0.3">
      <c r="A150" s="214"/>
    </row>
    <row r="151" spans="1:1" s="211" customFormat="1" x14ac:dyDescent="0.3">
      <c r="A151" s="214"/>
    </row>
    <row r="152" spans="1:1" s="211" customFormat="1" x14ac:dyDescent="0.3">
      <c r="A152" s="214"/>
    </row>
    <row r="153" spans="1:1" s="211" customFormat="1" x14ac:dyDescent="0.3">
      <c r="A153" s="214"/>
    </row>
    <row r="154" spans="1:1" s="211" customFormat="1" x14ac:dyDescent="0.3">
      <c r="A154" s="214"/>
    </row>
    <row r="155" spans="1:1" s="211" customFormat="1" x14ac:dyDescent="0.3">
      <c r="A155" s="214"/>
    </row>
    <row r="156" spans="1:1" s="211" customFormat="1" x14ac:dyDescent="0.3">
      <c r="A156" s="214"/>
    </row>
    <row r="157" spans="1:1" s="211" customFormat="1" x14ac:dyDescent="0.3">
      <c r="A157" s="214"/>
    </row>
    <row r="158" spans="1:1" s="211" customFormat="1" x14ac:dyDescent="0.3">
      <c r="A158" s="214"/>
    </row>
    <row r="159" spans="1:1" s="211" customFormat="1" x14ac:dyDescent="0.3">
      <c r="A159" s="214"/>
    </row>
    <row r="160" spans="1:1" s="211" customFormat="1" x14ac:dyDescent="0.3">
      <c r="A160" s="214"/>
    </row>
    <row r="161" spans="1:1" s="211" customFormat="1" x14ac:dyDescent="0.3">
      <c r="A161" s="214"/>
    </row>
    <row r="162" spans="1:1" s="211" customFormat="1" x14ac:dyDescent="0.3">
      <c r="A162" s="214"/>
    </row>
    <row r="163" spans="1:1" s="211" customFormat="1" x14ac:dyDescent="0.3">
      <c r="A163" s="214"/>
    </row>
    <row r="164" spans="1:1" s="211" customFormat="1" x14ac:dyDescent="0.3">
      <c r="A164" s="214"/>
    </row>
    <row r="165" spans="1:1" s="211" customFormat="1" x14ac:dyDescent="0.3">
      <c r="A165" s="214"/>
    </row>
    <row r="166" spans="1:1" s="211" customFormat="1" x14ac:dyDescent="0.3">
      <c r="A166" s="214"/>
    </row>
    <row r="167" spans="1:1" s="211" customFormat="1" x14ac:dyDescent="0.3">
      <c r="A167" s="214"/>
    </row>
    <row r="168" spans="1:1" s="211" customFormat="1" x14ac:dyDescent="0.3">
      <c r="A168" s="214"/>
    </row>
    <row r="169" spans="1:1" s="211" customFormat="1" x14ac:dyDescent="0.3">
      <c r="A169" s="214"/>
    </row>
    <row r="170" spans="1:1" s="211" customFormat="1" x14ac:dyDescent="0.3">
      <c r="A170" s="214"/>
    </row>
    <row r="171" spans="1:1" s="211" customFormat="1" x14ac:dyDescent="0.3">
      <c r="A171" s="214"/>
    </row>
    <row r="172" spans="1:1" s="211" customFormat="1" x14ac:dyDescent="0.3">
      <c r="A172" s="214"/>
    </row>
    <row r="173" spans="1:1" s="211" customFormat="1" x14ac:dyDescent="0.3">
      <c r="A173" s="214"/>
    </row>
    <row r="174" spans="1:1" s="211" customFormat="1" x14ac:dyDescent="0.3">
      <c r="A174" s="214"/>
    </row>
    <row r="175" spans="1:1" s="211" customFormat="1" x14ac:dyDescent="0.3">
      <c r="A175" s="214"/>
    </row>
    <row r="176" spans="1:1" s="211" customFormat="1" x14ac:dyDescent="0.3">
      <c r="A176" s="214"/>
    </row>
    <row r="177" spans="1:1" s="211" customFormat="1" x14ac:dyDescent="0.3">
      <c r="A177" s="214"/>
    </row>
    <row r="178" spans="1:1" s="211" customFormat="1" x14ac:dyDescent="0.3">
      <c r="A178" s="214"/>
    </row>
    <row r="179" spans="1:1" s="211" customFormat="1" x14ac:dyDescent="0.3">
      <c r="A179" s="214"/>
    </row>
    <row r="180" spans="1:1" s="211" customFormat="1" x14ac:dyDescent="0.3">
      <c r="A180" s="214"/>
    </row>
    <row r="181" spans="1:1" s="211" customFormat="1" x14ac:dyDescent="0.3">
      <c r="A181" s="214"/>
    </row>
    <row r="182" spans="1:1" s="211" customFormat="1" x14ac:dyDescent="0.3">
      <c r="A182" s="214"/>
    </row>
    <row r="183" spans="1:1" s="211" customFormat="1" x14ac:dyDescent="0.3">
      <c r="A183" s="214"/>
    </row>
    <row r="184" spans="1:1" s="211" customFormat="1" x14ac:dyDescent="0.3">
      <c r="A184" s="214"/>
    </row>
    <row r="185" spans="1:1" s="211" customFormat="1" x14ac:dyDescent="0.3">
      <c r="A185" s="214"/>
    </row>
    <row r="186" spans="1:1" s="211" customFormat="1" x14ac:dyDescent="0.3">
      <c r="A186" s="214"/>
    </row>
    <row r="187" spans="1:1" s="211" customFormat="1" x14ac:dyDescent="0.3">
      <c r="A187" s="214"/>
    </row>
    <row r="188" spans="1:1" s="211" customFormat="1" x14ac:dyDescent="0.3">
      <c r="A188" s="214"/>
    </row>
    <row r="189" spans="1:1" s="211" customFormat="1" x14ac:dyDescent="0.3">
      <c r="A189" s="214"/>
    </row>
    <row r="190" spans="1:1" s="211" customFormat="1" x14ac:dyDescent="0.3">
      <c r="A190" s="214"/>
    </row>
    <row r="191" spans="1:1" s="211" customFormat="1" x14ac:dyDescent="0.3">
      <c r="A191" s="214"/>
    </row>
    <row r="192" spans="1:1" s="211" customFormat="1" x14ac:dyDescent="0.3">
      <c r="A192" s="214"/>
    </row>
    <row r="193" spans="1:1" s="211" customFormat="1" x14ac:dyDescent="0.3">
      <c r="A193" s="214"/>
    </row>
    <row r="194" spans="1:1" s="211" customFormat="1" x14ac:dyDescent="0.3">
      <c r="A194" s="214"/>
    </row>
    <row r="195" spans="1:1" s="211" customFormat="1" x14ac:dyDescent="0.3">
      <c r="A195" s="214"/>
    </row>
    <row r="196" spans="1:1" s="211" customFormat="1" x14ac:dyDescent="0.3">
      <c r="A196" s="214"/>
    </row>
    <row r="197" spans="1:1" s="211" customFormat="1" x14ac:dyDescent="0.3">
      <c r="A197" s="214"/>
    </row>
    <row r="198" spans="1:1" s="211" customFormat="1" x14ac:dyDescent="0.3">
      <c r="A198" s="214"/>
    </row>
    <row r="199" spans="1:1" s="211" customFormat="1" x14ac:dyDescent="0.3">
      <c r="A199" s="214"/>
    </row>
    <row r="200" spans="1:1" s="211" customFormat="1" x14ac:dyDescent="0.3">
      <c r="A200" s="214"/>
    </row>
    <row r="201" spans="1:1" s="211" customFormat="1" x14ac:dyDescent="0.3">
      <c r="A201" s="214"/>
    </row>
    <row r="202" spans="1:1" s="211" customFormat="1" x14ac:dyDescent="0.3">
      <c r="A202" s="214"/>
    </row>
    <row r="203" spans="1:1" s="211" customFormat="1" x14ac:dyDescent="0.3">
      <c r="A203" s="214"/>
    </row>
    <row r="204" spans="1:1" s="211" customFormat="1" x14ac:dyDescent="0.3">
      <c r="A204" s="214"/>
    </row>
    <row r="205" spans="1:1" s="211" customFormat="1" x14ac:dyDescent="0.3">
      <c r="A205" s="214"/>
    </row>
    <row r="206" spans="1:1" s="211" customFormat="1" x14ac:dyDescent="0.3">
      <c r="A206" s="214"/>
    </row>
    <row r="207" spans="1:1" s="211" customFormat="1" x14ac:dyDescent="0.3">
      <c r="A207" s="214"/>
    </row>
  </sheetData>
  <sheetProtection algorithmName="SHA-512" hashValue="5aONKWaEsFuAGsYQDcFV8zJOJSzXTvsQ39g5lFHPnwdirZA4g120lsprGFzXUG4zHYsBTV4F3v0Jhx0ezNep+g==" saltValue="GJak2WnSNlLHV2fx7X4KHQ==" spinCount="100000" sheet="1" objects="1" scenarios="1"/>
  <mergeCells count="1">
    <mergeCell ref="A1:A2"/>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499984740745262"/>
  </sheetPr>
  <dimension ref="A1:FK16"/>
  <sheetViews>
    <sheetView zoomScaleNormal="100" workbookViewId="0">
      <selection activeCell="B2" sqref="B2"/>
    </sheetView>
  </sheetViews>
  <sheetFormatPr baseColWidth="10" defaultColWidth="8.81640625" defaultRowHeight="14.5" x14ac:dyDescent="0.35"/>
  <cols>
    <col min="1" max="1" width="2.26953125" style="4" customWidth="1"/>
    <col min="2" max="2" width="42.81640625" style="4" bestFit="1" customWidth="1"/>
    <col min="3" max="3" width="17.7265625" style="4" bestFit="1" customWidth="1"/>
    <col min="4" max="4" width="19.1796875" style="4" bestFit="1" customWidth="1"/>
    <col min="5" max="5" width="18.54296875" style="4" bestFit="1" customWidth="1"/>
    <col min="6" max="7" width="19.1796875" style="4" bestFit="1" customWidth="1"/>
    <col min="8" max="8" width="18.54296875" style="4" bestFit="1" customWidth="1"/>
    <col min="9" max="10" width="19.1796875" style="4" bestFit="1" customWidth="1"/>
    <col min="11" max="11" width="19.453125" style="4" bestFit="1" customWidth="1"/>
    <col min="12" max="13" width="19.1796875" style="4" bestFit="1" customWidth="1"/>
    <col min="14" max="14" width="19.453125" style="4" bestFit="1" customWidth="1"/>
    <col min="15" max="15" width="19.1796875" style="4" bestFit="1" customWidth="1"/>
    <col min="16" max="16" width="19.453125" style="4" bestFit="1" customWidth="1"/>
    <col min="17" max="17" width="18.26953125" style="4" bestFit="1" customWidth="1"/>
    <col min="18" max="18" width="19.453125" style="4" bestFit="1" customWidth="1"/>
    <col min="19" max="19" width="19.1796875" style="4" bestFit="1" customWidth="1"/>
    <col min="20" max="20" width="19.453125" style="4" bestFit="1" customWidth="1"/>
    <col min="21" max="21" width="19.1796875" style="4" bestFit="1" customWidth="1"/>
    <col min="22" max="22" width="18.54296875" style="4" bestFit="1" customWidth="1"/>
    <col min="23" max="23" width="19.453125" style="4" bestFit="1" customWidth="1"/>
    <col min="24" max="24" width="18.54296875" style="4" bestFit="1" customWidth="1"/>
    <col min="25" max="28" width="19.453125" style="4" bestFit="1" customWidth="1"/>
    <col min="29" max="29" width="19.1796875" style="4" bestFit="1" customWidth="1"/>
    <col min="30" max="33" width="19.453125" style="4" bestFit="1" customWidth="1"/>
    <col min="34" max="39" width="19.1796875" style="4" bestFit="1" customWidth="1"/>
    <col min="40" max="40" width="19.453125" style="4" bestFit="1" customWidth="1"/>
    <col min="41" max="41" width="19.1796875" style="4" bestFit="1" customWidth="1"/>
    <col min="42" max="43" width="19.453125" style="4" bestFit="1" customWidth="1"/>
    <col min="44" max="44" width="19.1796875" style="4" bestFit="1" customWidth="1"/>
    <col min="45" max="45" width="19.453125" style="4" bestFit="1" customWidth="1"/>
    <col min="46" max="46" width="18.26953125" style="4" bestFit="1" customWidth="1"/>
    <col min="47" max="47" width="20" style="4" bestFit="1" customWidth="1"/>
    <col min="48" max="48" width="19.54296875" style="4" bestFit="1" customWidth="1"/>
    <col min="49" max="49" width="20.54296875" style="4" bestFit="1" customWidth="1"/>
    <col min="50" max="50" width="20" style="4" bestFit="1" customWidth="1"/>
    <col min="51" max="51" width="19.54296875" style="4" bestFit="1" customWidth="1"/>
    <col min="52" max="52" width="20" style="4" bestFit="1" customWidth="1"/>
    <col min="53" max="54" width="20.54296875" style="4" bestFit="1" customWidth="1"/>
    <col min="55" max="55" width="19.54296875" style="4" bestFit="1" customWidth="1"/>
    <col min="56" max="56" width="20" style="4" bestFit="1" customWidth="1"/>
    <col min="57" max="58" width="20.54296875" style="4" bestFit="1" customWidth="1"/>
    <col min="59" max="59" width="19.54296875" style="4" bestFit="1" customWidth="1"/>
    <col min="60" max="60" width="20.54296875" style="4" bestFit="1" customWidth="1"/>
    <col min="61" max="61" width="20" style="4" bestFit="1" customWidth="1"/>
    <col min="62" max="62" width="20.54296875" style="4" bestFit="1" customWidth="1"/>
    <col min="63" max="63" width="20" style="4" bestFit="1" customWidth="1"/>
    <col min="64" max="64" width="19.54296875" style="4" bestFit="1" customWidth="1"/>
    <col min="65" max="65" width="20.54296875" style="4" bestFit="1" customWidth="1"/>
    <col min="66" max="66" width="20" style="4" bestFit="1" customWidth="1"/>
    <col min="67" max="67" width="20.54296875" style="4" bestFit="1" customWidth="1"/>
    <col min="68" max="68" width="21" style="4" bestFit="1" customWidth="1"/>
    <col min="69" max="69" width="20.54296875" style="4" bestFit="1" customWidth="1"/>
    <col min="70" max="70" width="21" style="4" bestFit="1" customWidth="1"/>
    <col min="71" max="71" width="20.54296875" style="4" bestFit="1" customWidth="1"/>
    <col min="72" max="72" width="21" style="4" bestFit="1" customWidth="1"/>
    <col min="73" max="73" width="20" style="4" bestFit="1" customWidth="1"/>
    <col min="74" max="77" width="21" style="4" bestFit="1" customWidth="1"/>
    <col min="78" max="78" width="20.54296875" style="4" bestFit="1" customWidth="1"/>
    <col min="79" max="80" width="21" style="4" bestFit="1" customWidth="1"/>
    <col min="81" max="83" width="20.54296875" style="4" bestFit="1" customWidth="1"/>
    <col min="84" max="85" width="21" style="4" bestFit="1" customWidth="1"/>
    <col min="86" max="87" width="20.54296875" style="4" bestFit="1" customWidth="1"/>
    <col min="88" max="89" width="21" style="4" bestFit="1" customWidth="1"/>
    <col min="90" max="90" width="20.54296875" style="4" bestFit="1" customWidth="1"/>
    <col min="91" max="91" width="19.54296875" style="4" bestFit="1" customWidth="1"/>
    <col min="92" max="92" width="20" style="4" bestFit="1" customWidth="1"/>
    <col min="93" max="93" width="20.54296875" style="4" bestFit="1" customWidth="1"/>
    <col min="94" max="94" width="20" style="4" bestFit="1" customWidth="1"/>
    <col min="95" max="97" width="20.54296875" style="4" bestFit="1" customWidth="1"/>
    <col min="98" max="101" width="21" style="4" bestFit="1" customWidth="1"/>
    <col min="102" max="103" width="20.54296875" style="4" bestFit="1" customWidth="1"/>
    <col min="104" max="16384" width="8.81640625" style="4"/>
  </cols>
  <sheetData>
    <row r="1" spans="1:167" ht="15" thickBot="1" x14ac:dyDescent="0.4"/>
    <row r="2" spans="1:167" customFormat="1" ht="26.5" customHeight="1" thickBot="1" x14ac:dyDescent="0.4">
      <c r="A2" s="4"/>
      <c r="B2" s="201" t="s">
        <v>16</v>
      </c>
      <c r="C2" s="344" t="str">
        <f>IF(Resultados!D16=4,"ALTO",IF(Resultados!D16=3,"MEDIO/ALTO - Se sugiere hacer un análisis más detallado",IF(Resultados!D16=2,"MEDIO/BAJO - Se sugiere hacer un análisis más detallado",IF(Resultados!D16=1,"BAJO",IF(Resultados!D16=0,"BAJO","BAJO")))))</f>
        <v>BAJO</v>
      </c>
      <c r="D2" s="345"/>
      <c r="E2" s="345"/>
      <c r="F2" s="345"/>
      <c r="G2" s="4"/>
      <c r="H2" s="4"/>
      <c r="I2" s="4"/>
      <c r="J2" s="4"/>
      <c r="K2" s="4"/>
      <c r="L2" s="4"/>
      <c r="M2" s="4"/>
      <c r="N2" s="4"/>
      <c r="O2" s="4"/>
      <c r="P2" s="4"/>
      <c r="Q2" s="4"/>
      <c r="R2" s="4"/>
      <c r="S2" s="4"/>
      <c r="T2" s="4"/>
      <c r="U2" s="4"/>
      <c r="V2" s="4"/>
      <c r="W2" s="4"/>
      <c r="X2" s="4"/>
      <c r="Y2" s="4"/>
      <c r="Z2" s="4"/>
      <c r="AA2" s="4"/>
      <c r="AB2" s="4"/>
      <c r="AC2" s="4"/>
      <c r="AD2" s="4"/>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row>
    <row r="3" spans="1:167" x14ac:dyDescent="0.35">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row>
    <row r="4" spans="1:167" x14ac:dyDescent="0.35">
      <c r="B4" s="199" t="s">
        <v>255</v>
      </c>
      <c r="C4" s="200">
        <v>0</v>
      </c>
      <c r="D4" s="200">
        <v>1</v>
      </c>
      <c r="E4" s="200">
        <v>2</v>
      </c>
      <c r="F4" s="200">
        <v>3</v>
      </c>
      <c r="G4" s="200">
        <v>4</v>
      </c>
      <c r="H4" s="200">
        <v>5</v>
      </c>
      <c r="I4" s="200">
        <v>6</v>
      </c>
      <c r="J4" s="200">
        <v>7</v>
      </c>
      <c r="K4" s="200">
        <v>8</v>
      </c>
      <c r="L4" s="200">
        <v>9</v>
      </c>
      <c r="M4" s="200">
        <v>10</v>
      </c>
      <c r="N4" s="200">
        <v>11</v>
      </c>
      <c r="O4" s="200">
        <v>12</v>
      </c>
      <c r="P4" s="200">
        <v>13</v>
      </c>
      <c r="Q4" s="200">
        <v>14</v>
      </c>
      <c r="R4" s="200">
        <v>15</v>
      </c>
      <c r="S4" s="200">
        <v>16</v>
      </c>
      <c r="T4" s="200">
        <v>17</v>
      </c>
      <c r="U4" s="200">
        <v>18</v>
      </c>
      <c r="V4" s="200">
        <v>19</v>
      </c>
      <c r="W4" s="200">
        <v>20</v>
      </c>
      <c r="X4" s="200">
        <v>21</v>
      </c>
      <c r="Y4" s="200">
        <v>22</v>
      </c>
      <c r="Z4" s="200">
        <v>23</v>
      </c>
      <c r="AA4" s="200">
        <v>24</v>
      </c>
      <c r="AB4" s="200">
        <v>25</v>
      </c>
      <c r="AC4" s="200">
        <v>26</v>
      </c>
      <c r="AD4" s="200">
        <v>27</v>
      </c>
      <c r="AE4" s="200">
        <v>28</v>
      </c>
      <c r="AF4" s="200">
        <v>29</v>
      </c>
      <c r="AG4" s="200">
        <v>30</v>
      </c>
      <c r="AH4" s="200">
        <v>31</v>
      </c>
      <c r="AI4" s="200">
        <v>32</v>
      </c>
      <c r="AJ4" s="200">
        <v>33</v>
      </c>
      <c r="AK4" s="200">
        <v>34</v>
      </c>
      <c r="AL4" s="200">
        <v>35</v>
      </c>
      <c r="AM4" s="200">
        <v>36</v>
      </c>
      <c r="AN4" s="200">
        <v>37</v>
      </c>
      <c r="AO4" s="200">
        <v>38</v>
      </c>
      <c r="AP4" s="200">
        <v>39</v>
      </c>
      <c r="AQ4" s="200">
        <v>40</v>
      </c>
      <c r="AR4" s="200">
        <v>41</v>
      </c>
      <c r="AS4" s="200">
        <v>42</v>
      </c>
      <c r="AT4" s="200">
        <v>43</v>
      </c>
      <c r="AU4" s="200">
        <v>44</v>
      </c>
      <c r="AV4" s="200">
        <v>45</v>
      </c>
      <c r="AW4" s="200">
        <v>46</v>
      </c>
      <c r="AX4" s="200">
        <v>47</v>
      </c>
      <c r="AY4" s="200">
        <v>48</v>
      </c>
      <c r="AZ4" s="200">
        <v>49</v>
      </c>
      <c r="BA4" s="200">
        <v>50</v>
      </c>
      <c r="BB4" s="200">
        <v>51</v>
      </c>
      <c r="BC4" s="200">
        <v>52</v>
      </c>
      <c r="BD4" s="200">
        <v>53</v>
      </c>
      <c r="BE4" s="200">
        <v>54</v>
      </c>
      <c r="BF4" s="200">
        <v>55</v>
      </c>
      <c r="BG4" s="200">
        <v>56</v>
      </c>
      <c r="BH4" s="200">
        <v>57</v>
      </c>
      <c r="BI4" s="200">
        <v>58</v>
      </c>
      <c r="BJ4" s="200">
        <v>59</v>
      </c>
      <c r="BK4" s="200">
        <v>60</v>
      </c>
      <c r="BL4" s="200">
        <v>61</v>
      </c>
      <c r="BM4" s="200">
        <v>62</v>
      </c>
      <c r="BN4" s="200">
        <v>63</v>
      </c>
      <c r="BO4" s="200">
        <v>64</v>
      </c>
      <c r="BP4" s="200">
        <v>65</v>
      </c>
      <c r="BQ4" s="200">
        <v>66</v>
      </c>
      <c r="BR4" s="200">
        <v>67</v>
      </c>
      <c r="BS4" s="200">
        <v>68</v>
      </c>
      <c r="BT4" s="200">
        <v>69</v>
      </c>
      <c r="BU4" s="200">
        <v>70</v>
      </c>
      <c r="BV4" s="200">
        <v>71</v>
      </c>
      <c r="BW4" s="200">
        <v>72</v>
      </c>
      <c r="BX4" s="200">
        <v>73</v>
      </c>
      <c r="BY4" s="200">
        <v>74</v>
      </c>
      <c r="BZ4" s="200">
        <v>75</v>
      </c>
      <c r="CA4" s="200">
        <v>76</v>
      </c>
      <c r="CB4" s="200">
        <v>77</v>
      </c>
      <c r="CC4" s="200">
        <v>78</v>
      </c>
      <c r="CD4" s="200">
        <v>79</v>
      </c>
      <c r="CE4" s="200">
        <v>80</v>
      </c>
      <c r="CF4" s="200">
        <v>81</v>
      </c>
      <c r="CG4" s="200">
        <v>82</v>
      </c>
      <c r="CH4" s="200">
        <v>83</v>
      </c>
      <c r="CI4" s="200">
        <v>84</v>
      </c>
      <c r="CJ4" s="200">
        <v>85</v>
      </c>
      <c r="CK4" s="200">
        <v>86</v>
      </c>
      <c r="CL4" s="200">
        <v>87</v>
      </c>
      <c r="CM4" s="200">
        <v>88</v>
      </c>
      <c r="CN4" s="200">
        <v>89</v>
      </c>
      <c r="CO4" s="200">
        <v>90</v>
      </c>
      <c r="CP4" s="200">
        <v>91</v>
      </c>
      <c r="CQ4" s="200">
        <v>92</v>
      </c>
      <c r="CR4" s="200">
        <v>93</v>
      </c>
      <c r="CS4" s="200">
        <v>94</v>
      </c>
      <c r="CT4" s="200">
        <v>95</v>
      </c>
      <c r="CU4" s="200">
        <v>96</v>
      </c>
      <c r="CV4" s="200">
        <v>97</v>
      </c>
      <c r="CW4" s="200">
        <v>98</v>
      </c>
      <c r="CX4" s="200">
        <v>99</v>
      </c>
      <c r="CY4" s="200">
        <v>100</v>
      </c>
    </row>
    <row r="5" spans="1:167" s="131" customFormat="1" x14ac:dyDescent="0.35">
      <c r="B5" s="133" t="s">
        <v>9</v>
      </c>
      <c r="C5" s="131">
        <f>-'Costos '!F46</f>
        <v>-738511.75703735044</v>
      </c>
      <c r="D5" s="131">
        <f>-'Costos '!G46</f>
        <v>-77128.67074074375</v>
      </c>
      <c r="E5" s="131">
        <f>-'Costos '!H46</f>
        <v>-77128.67074074375</v>
      </c>
      <c r="F5" s="131">
        <f>-'Costos '!I46</f>
        <v>-77128.67074074375</v>
      </c>
      <c r="G5" s="131">
        <f>-'Costos '!J46</f>
        <v>-77128.67074074375</v>
      </c>
      <c r="H5" s="131">
        <f>-'Costos '!K46</f>
        <v>-77128.67074074375</v>
      </c>
      <c r="I5" s="131">
        <f>-'Costos '!L46</f>
        <v>-197128.67074074375</v>
      </c>
      <c r="J5" s="131">
        <f>-'Costos '!M46</f>
        <v>-77128.67074074375</v>
      </c>
      <c r="K5" s="131">
        <f>-'Costos '!N46</f>
        <v>-77128.67074074375</v>
      </c>
      <c r="L5" s="131">
        <f>-'Costos '!O46</f>
        <v>-77128.67074074375</v>
      </c>
      <c r="M5" s="131">
        <f>-'Costos '!P46</f>
        <v>-157128.67074074375</v>
      </c>
      <c r="N5" s="131">
        <f>-'Costos '!Q46</f>
        <v>-77128.67074074375</v>
      </c>
      <c r="O5" s="131">
        <f>-'Costos '!R46</f>
        <v>-197128.67074074375</v>
      </c>
      <c r="P5" s="131">
        <f>-'Costos '!S46</f>
        <v>-77128.67074074375</v>
      </c>
      <c r="Q5" s="131">
        <f>-'Costos '!T46</f>
        <v>-77128.67074074375</v>
      </c>
      <c r="R5" s="131">
        <f>-'Costos '!U46</f>
        <v>-77128.67074074375</v>
      </c>
      <c r="S5" s="131">
        <f>-'Costos '!V46</f>
        <v>-77128.67074074375</v>
      </c>
      <c r="T5" s="131">
        <f>-'Costos '!W46</f>
        <v>-77128.67074074375</v>
      </c>
      <c r="U5" s="131">
        <f>-'Costos '!X46</f>
        <v>-197128.67074074375</v>
      </c>
      <c r="V5" s="131">
        <f>-'Costos '!Y46</f>
        <v>-77128.67074074375</v>
      </c>
      <c r="W5" s="131">
        <f>-'Costos '!Z46</f>
        <v>-157128.67074074375</v>
      </c>
      <c r="X5" s="131">
        <f>-'Costos '!AA46</f>
        <v>-77128.67074074375</v>
      </c>
      <c r="Y5" s="131">
        <f>-'Costos '!AB46</f>
        <v>-77128.67074074375</v>
      </c>
      <c r="Z5" s="131">
        <f>-'Costos '!AC46</f>
        <v>-77128.67074074375</v>
      </c>
      <c r="AA5" s="131">
        <f>-'Costos '!AD46</f>
        <v>-197128.67074074375</v>
      </c>
      <c r="AB5" s="131">
        <f>-'Costos '!AE46</f>
        <v>-77128.67074074375</v>
      </c>
      <c r="AC5" s="131">
        <f>-'Costos '!AF46</f>
        <v>-77128.67074074375</v>
      </c>
      <c r="AD5" s="131">
        <f>-'Costos '!AG46</f>
        <v>-77128.67074074375</v>
      </c>
      <c r="AE5" s="131">
        <f>-'Costos '!AH46</f>
        <v>-77128.67074074375</v>
      </c>
      <c r="AF5" s="131">
        <f>-'Costos '!AI46</f>
        <v>-77128.67074074375</v>
      </c>
      <c r="AG5" s="131">
        <f>-'Costos '!AJ46</f>
        <v>-277128.67074074375</v>
      </c>
      <c r="AH5" s="131">
        <f>-'Costos '!AK46</f>
        <v>-77128.67074074375</v>
      </c>
      <c r="AI5" s="131">
        <f>-'Costos '!AL46</f>
        <v>-77128.67074074375</v>
      </c>
      <c r="AJ5" s="131">
        <f>-'Costos '!AM46</f>
        <v>-77128.67074074375</v>
      </c>
      <c r="AK5" s="131">
        <f>-'Costos '!AN46</f>
        <v>-77128.67074074375</v>
      </c>
      <c r="AL5" s="131">
        <f>-'Costos '!AO46</f>
        <v>-77128.67074074375</v>
      </c>
      <c r="AM5" s="131">
        <f>-'Costos '!AP46</f>
        <v>-197128.67074074375</v>
      </c>
      <c r="AN5" s="131">
        <f>-'Costos '!AQ46</f>
        <v>-77128.67074074375</v>
      </c>
      <c r="AO5" s="131">
        <f>-'Costos '!AR46</f>
        <v>-77128.67074074375</v>
      </c>
      <c r="AP5" s="131">
        <f>-'Costos '!AS46</f>
        <v>-77128.67074074375</v>
      </c>
      <c r="AQ5" s="131">
        <f>-'Costos '!AT46</f>
        <v>-157128.67074074375</v>
      </c>
      <c r="AR5" s="131">
        <f>-'Costos '!AU46</f>
        <v>-77128.67074074375</v>
      </c>
      <c r="AS5" s="131">
        <f>-'Costos '!AV46</f>
        <v>-197128.67074074375</v>
      </c>
      <c r="AT5" s="131">
        <f>-'Costos '!AW46</f>
        <v>-77128.67074074375</v>
      </c>
      <c r="AU5" s="131">
        <f>-'Costos '!AX46</f>
        <v>-77128.67074074375</v>
      </c>
      <c r="AV5" s="131">
        <f>-'Costos '!AY46</f>
        <v>-77128.67074074375</v>
      </c>
      <c r="AW5" s="131">
        <f>-'Costos '!AZ46</f>
        <v>-77128.67074074375</v>
      </c>
      <c r="AX5" s="131">
        <f>-'Costos '!BA46</f>
        <v>-77128.67074074375</v>
      </c>
      <c r="AY5" s="131">
        <f>-'Costos '!BB46</f>
        <v>-197128.67074074375</v>
      </c>
      <c r="AZ5" s="131">
        <f>-'Costos '!BC46</f>
        <v>-77128.67074074375</v>
      </c>
      <c r="BA5" s="131">
        <f>-'Costos '!BD46</f>
        <v>-157128.67074074375</v>
      </c>
      <c r="BB5" s="131">
        <f>-'Costos '!BE46</f>
        <v>-77128.67074074375</v>
      </c>
      <c r="BC5" s="131">
        <f>-'Costos '!BF46</f>
        <v>-77128.67074074375</v>
      </c>
      <c r="BD5" s="131">
        <f>-'Costos '!BG46</f>
        <v>-77128.67074074375</v>
      </c>
      <c r="BE5" s="131">
        <f>-'Costos '!BH46</f>
        <v>-197128.67074074375</v>
      </c>
      <c r="BF5" s="131">
        <f>-'Costos '!BI46</f>
        <v>-77128.67074074375</v>
      </c>
      <c r="BG5" s="131">
        <f>-'Costos '!BJ46</f>
        <v>-77128.67074074375</v>
      </c>
      <c r="BH5" s="131">
        <f>-'Costos '!BK46</f>
        <v>-77128.67074074375</v>
      </c>
      <c r="BI5" s="131">
        <f>-'Costos '!BL46</f>
        <v>-77128.67074074375</v>
      </c>
      <c r="BJ5" s="131">
        <f>-'Costos '!BM46</f>
        <v>-77128.67074074375</v>
      </c>
      <c r="BK5" s="131">
        <f>-'Costos '!BN46</f>
        <v>-277128.67074074375</v>
      </c>
      <c r="BL5" s="131">
        <f>-'Costos '!BO46</f>
        <v>-77128.67074074375</v>
      </c>
      <c r="BM5" s="131">
        <f>-'Costos '!BP46</f>
        <v>-77128.67074074375</v>
      </c>
      <c r="BN5" s="131">
        <f>-'Costos '!BQ46</f>
        <v>-77128.67074074375</v>
      </c>
      <c r="BO5" s="131">
        <f>-'Costos '!BR46</f>
        <v>-77128.67074074375</v>
      </c>
      <c r="BP5" s="131">
        <f>-'Costos '!BS46</f>
        <v>-77128.67074074375</v>
      </c>
      <c r="BQ5" s="131">
        <f>-'Costos '!BT46</f>
        <v>-197128.67074074375</v>
      </c>
      <c r="BR5" s="131">
        <f>-'Costos '!BU46</f>
        <v>-77128.67074074375</v>
      </c>
      <c r="BS5" s="131">
        <f>-'Costos '!BV46</f>
        <v>-77128.67074074375</v>
      </c>
      <c r="BT5" s="131">
        <f>-'Costos '!BW46</f>
        <v>-77128.67074074375</v>
      </c>
      <c r="BU5" s="131">
        <f>-'Costos '!BX46</f>
        <v>-157128.67074074375</v>
      </c>
      <c r="BV5" s="131">
        <f>-'Costos '!BY46</f>
        <v>-77128.67074074375</v>
      </c>
      <c r="BW5" s="131">
        <f>-'Costos '!BZ46</f>
        <v>-197128.67074074375</v>
      </c>
      <c r="BX5" s="131">
        <f>-'Costos '!CA46</f>
        <v>-77128.67074074375</v>
      </c>
      <c r="BY5" s="131">
        <f>-'Costos '!CB46</f>
        <v>-77128.67074074375</v>
      </c>
      <c r="BZ5" s="131">
        <f>-'Costos '!CC46</f>
        <v>-77128.67074074375</v>
      </c>
      <c r="CA5" s="131">
        <f>-'Costos '!CD46</f>
        <v>-77128.67074074375</v>
      </c>
      <c r="CB5" s="131">
        <f>-'Costos '!CE46</f>
        <v>-77128.67074074375</v>
      </c>
      <c r="CC5" s="131">
        <f>-'Costos '!CF46</f>
        <v>-197128.67074074375</v>
      </c>
      <c r="CD5" s="131">
        <f>-'Costos '!CG46</f>
        <v>-77128.67074074375</v>
      </c>
      <c r="CE5" s="131">
        <f>-'Costos '!CH46</f>
        <v>-157128.67074074375</v>
      </c>
      <c r="CF5" s="131">
        <f>-'Costos '!CI46</f>
        <v>-77128.67074074375</v>
      </c>
      <c r="CG5" s="131">
        <f>-'Costos '!CJ46</f>
        <v>-77128.67074074375</v>
      </c>
      <c r="CH5" s="131">
        <f>-'Costos '!CK46</f>
        <v>-77128.67074074375</v>
      </c>
      <c r="CI5" s="131">
        <f>-'Costos '!CL46</f>
        <v>-197128.67074074375</v>
      </c>
      <c r="CJ5" s="131">
        <f>-'Costos '!CM46</f>
        <v>-77128.67074074375</v>
      </c>
      <c r="CK5" s="131">
        <f>-'Costos '!CN46</f>
        <v>-77128.67074074375</v>
      </c>
      <c r="CL5" s="131">
        <f>-'Costos '!CO46</f>
        <v>-77128.67074074375</v>
      </c>
      <c r="CM5" s="131">
        <f>-'Costos '!CP46</f>
        <v>-77128.67074074375</v>
      </c>
      <c r="CN5" s="131">
        <f>-'Costos '!CQ46</f>
        <v>-77128.67074074375</v>
      </c>
      <c r="CO5" s="131">
        <f>-'Costos '!CR46</f>
        <v>-277128.67074074375</v>
      </c>
      <c r="CP5" s="131">
        <f>-'Costos '!CS46</f>
        <v>-77128.67074074375</v>
      </c>
      <c r="CQ5" s="131">
        <f>-'Costos '!CT46</f>
        <v>-77128.67074074375</v>
      </c>
      <c r="CR5" s="131">
        <f>-'Costos '!CU46</f>
        <v>-77128.67074074375</v>
      </c>
      <c r="CS5" s="131">
        <f>-'Costos '!CV46</f>
        <v>-77128.67074074375</v>
      </c>
      <c r="CT5" s="131">
        <f>-'Costos '!CW46</f>
        <v>-77128.67074074375</v>
      </c>
      <c r="CU5" s="131">
        <f>-'Costos '!CX46</f>
        <v>-197128.67074074375</v>
      </c>
      <c r="CV5" s="131">
        <f>-'Costos '!CY46</f>
        <v>-77128.67074074375</v>
      </c>
      <c r="CW5" s="131">
        <f>-'Costos '!CZ46</f>
        <v>-77128.67074074375</v>
      </c>
      <c r="CX5" s="131">
        <f>-'Costos '!DA46</f>
        <v>-77128.67074074375</v>
      </c>
      <c r="CY5" s="131">
        <f>-'Costos '!DB46</f>
        <v>-77128.67074074375</v>
      </c>
    </row>
    <row r="6" spans="1:167" s="132" customFormat="1" x14ac:dyDescent="0.35">
      <c r="B6" s="186" t="s">
        <v>11</v>
      </c>
      <c r="C6" s="132">
        <f>Beneficios!B5</f>
        <v>0</v>
      </c>
      <c r="D6" s="132">
        <f>Beneficios!C5</f>
        <v>0</v>
      </c>
      <c r="E6" s="132">
        <f>Beneficios!D5</f>
        <v>0</v>
      </c>
      <c r="F6" s="132">
        <f>Beneficios!E5</f>
        <v>0</v>
      </c>
      <c r="G6" s="132">
        <f>Beneficios!F5</f>
        <v>0</v>
      </c>
      <c r="H6" s="132">
        <f>Beneficios!G5</f>
        <v>0</v>
      </c>
      <c r="I6" s="132">
        <f>Beneficios!H5</f>
        <v>0</v>
      </c>
      <c r="J6" s="132">
        <f>Beneficios!I5</f>
        <v>0</v>
      </c>
      <c r="K6" s="132">
        <f>Beneficios!J5</f>
        <v>0</v>
      </c>
      <c r="L6" s="132">
        <f>Beneficios!K5</f>
        <v>0</v>
      </c>
      <c r="M6" s="132">
        <f>Beneficios!L5</f>
        <v>0</v>
      </c>
      <c r="N6" s="132">
        <f>Beneficios!M5</f>
        <v>0</v>
      </c>
      <c r="O6" s="132">
        <f>Beneficios!N5</f>
        <v>0</v>
      </c>
      <c r="P6" s="132">
        <f>Beneficios!O5</f>
        <v>0</v>
      </c>
      <c r="Q6" s="132">
        <f>Beneficios!P5</f>
        <v>0</v>
      </c>
      <c r="R6" s="132">
        <f>Beneficios!Q5</f>
        <v>0</v>
      </c>
      <c r="S6" s="132">
        <f>Beneficios!R5</f>
        <v>0</v>
      </c>
      <c r="T6" s="132">
        <f>Beneficios!S5</f>
        <v>0</v>
      </c>
      <c r="U6" s="132">
        <f>Beneficios!T5</f>
        <v>0</v>
      </c>
      <c r="V6" s="132">
        <f>Beneficios!U5</f>
        <v>0</v>
      </c>
      <c r="W6" s="132">
        <f>Beneficios!V5</f>
        <v>0</v>
      </c>
      <c r="X6" s="132">
        <f>Beneficios!W5</f>
        <v>0</v>
      </c>
      <c r="Y6" s="132">
        <f>Beneficios!X5</f>
        <v>0</v>
      </c>
      <c r="Z6" s="132">
        <f>Beneficios!Y5</f>
        <v>0</v>
      </c>
      <c r="AA6" s="132">
        <f>Beneficios!Z5</f>
        <v>0</v>
      </c>
      <c r="AB6" s="132">
        <f>Beneficios!AA5</f>
        <v>0</v>
      </c>
      <c r="AC6" s="132">
        <f>Beneficios!AB5</f>
        <v>0</v>
      </c>
      <c r="AD6" s="132">
        <f>Beneficios!AC5</f>
        <v>0</v>
      </c>
      <c r="AE6" s="132">
        <f>Beneficios!AD5</f>
        <v>0</v>
      </c>
      <c r="AF6" s="132">
        <f>Beneficios!AE5</f>
        <v>0</v>
      </c>
      <c r="AG6" s="132">
        <f>Beneficios!AF5</f>
        <v>0</v>
      </c>
      <c r="AH6" s="132">
        <f>Beneficios!AG5</f>
        <v>0</v>
      </c>
      <c r="AI6" s="132">
        <f>Beneficios!AH5</f>
        <v>0</v>
      </c>
      <c r="AJ6" s="132">
        <f>Beneficios!AI5</f>
        <v>0</v>
      </c>
      <c r="AK6" s="132">
        <f>Beneficios!AJ5</f>
        <v>0</v>
      </c>
      <c r="AL6" s="132">
        <f>Beneficios!AK5</f>
        <v>0</v>
      </c>
      <c r="AM6" s="132">
        <f>Beneficios!AL5</f>
        <v>0</v>
      </c>
      <c r="AN6" s="132">
        <f>Beneficios!AM5</f>
        <v>0</v>
      </c>
      <c r="AO6" s="132">
        <f>Beneficios!AN5</f>
        <v>0</v>
      </c>
      <c r="AP6" s="132">
        <f>Beneficios!AO5</f>
        <v>0</v>
      </c>
      <c r="AQ6" s="132">
        <f>Beneficios!AP5</f>
        <v>0</v>
      </c>
      <c r="AR6" s="132">
        <f>Beneficios!AQ5</f>
        <v>0</v>
      </c>
      <c r="AS6" s="132">
        <f>Beneficios!AR5</f>
        <v>0</v>
      </c>
      <c r="AT6" s="132">
        <f>Beneficios!AS5</f>
        <v>0</v>
      </c>
      <c r="AU6" s="132">
        <f>Beneficios!AT5</f>
        <v>0</v>
      </c>
      <c r="AV6" s="132">
        <f>Beneficios!AU5</f>
        <v>0</v>
      </c>
      <c r="AW6" s="132">
        <f>Beneficios!AV5</f>
        <v>0</v>
      </c>
      <c r="AX6" s="132">
        <f>Beneficios!AW5</f>
        <v>0</v>
      </c>
      <c r="AY6" s="132">
        <f>Beneficios!AX5</f>
        <v>0</v>
      </c>
      <c r="AZ6" s="132">
        <f>Beneficios!AY5</f>
        <v>0</v>
      </c>
      <c r="BA6" s="132">
        <f>Beneficios!AZ5</f>
        <v>0</v>
      </c>
      <c r="BB6" s="132">
        <f>Beneficios!BA5</f>
        <v>0</v>
      </c>
      <c r="BC6" s="132">
        <f>Beneficios!BB5</f>
        <v>0</v>
      </c>
      <c r="BD6" s="132">
        <f>Beneficios!BC5</f>
        <v>0</v>
      </c>
      <c r="BE6" s="132">
        <f>Beneficios!BD5</f>
        <v>0</v>
      </c>
      <c r="BF6" s="132">
        <f>Beneficios!BE5</f>
        <v>0</v>
      </c>
      <c r="BG6" s="132">
        <f>Beneficios!BF5</f>
        <v>0</v>
      </c>
      <c r="BH6" s="132">
        <f>Beneficios!BG5</f>
        <v>0</v>
      </c>
      <c r="BI6" s="132">
        <f>Beneficios!BH5</f>
        <v>0</v>
      </c>
      <c r="BJ6" s="132">
        <f>Beneficios!BI5</f>
        <v>0</v>
      </c>
      <c r="BK6" s="132">
        <f>Beneficios!BJ5</f>
        <v>0</v>
      </c>
      <c r="BL6" s="132">
        <f>Beneficios!BK5</f>
        <v>0</v>
      </c>
      <c r="BM6" s="132">
        <f>Beneficios!BL5</f>
        <v>0</v>
      </c>
      <c r="BN6" s="132">
        <f>Beneficios!BM5</f>
        <v>0</v>
      </c>
      <c r="BO6" s="132">
        <f>Beneficios!BN5</f>
        <v>0</v>
      </c>
      <c r="BP6" s="132">
        <f>Beneficios!BO5</f>
        <v>0</v>
      </c>
      <c r="BQ6" s="132">
        <f>Beneficios!BP5</f>
        <v>0</v>
      </c>
      <c r="BR6" s="132">
        <f>Beneficios!BQ5</f>
        <v>0</v>
      </c>
      <c r="BS6" s="132">
        <f>Beneficios!BR5</f>
        <v>0</v>
      </c>
      <c r="BT6" s="132">
        <f>Beneficios!BS5</f>
        <v>0</v>
      </c>
      <c r="BU6" s="132">
        <f>Beneficios!BT5</f>
        <v>0</v>
      </c>
      <c r="BV6" s="132">
        <f>Beneficios!BU5</f>
        <v>0</v>
      </c>
      <c r="BW6" s="132">
        <f>Beneficios!BV5</f>
        <v>0</v>
      </c>
      <c r="BX6" s="132">
        <f>Beneficios!BW5</f>
        <v>0</v>
      </c>
      <c r="BY6" s="132">
        <f>Beneficios!BX5</f>
        <v>0</v>
      </c>
      <c r="BZ6" s="132">
        <f>Beneficios!BY5</f>
        <v>0</v>
      </c>
      <c r="CA6" s="132">
        <f>Beneficios!BZ5</f>
        <v>0</v>
      </c>
      <c r="CB6" s="132">
        <f>Beneficios!CA5</f>
        <v>0</v>
      </c>
      <c r="CC6" s="132">
        <f>Beneficios!CB5</f>
        <v>0</v>
      </c>
      <c r="CD6" s="132">
        <f>Beneficios!CC5</f>
        <v>0</v>
      </c>
      <c r="CE6" s="132">
        <f>Beneficios!CD5</f>
        <v>0</v>
      </c>
      <c r="CF6" s="132">
        <f>Beneficios!CE5</f>
        <v>0</v>
      </c>
      <c r="CG6" s="132">
        <f>Beneficios!CF5</f>
        <v>0</v>
      </c>
      <c r="CH6" s="132">
        <f>Beneficios!CG5</f>
        <v>0</v>
      </c>
      <c r="CI6" s="132">
        <f>Beneficios!CH5</f>
        <v>0</v>
      </c>
      <c r="CJ6" s="132">
        <f>Beneficios!CI5</f>
        <v>0</v>
      </c>
      <c r="CK6" s="132">
        <f>Beneficios!CJ5</f>
        <v>0</v>
      </c>
      <c r="CL6" s="132">
        <f>Beneficios!CK5</f>
        <v>0</v>
      </c>
      <c r="CM6" s="132">
        <f>Beneficios!CL5</f>
        <v>0</v>
      </c>
      <c r="CN6" s="132">
        <f>Beneficios!CM5</f>
        <v>0</v>
      </c>
      <c r="CO6" s="132">
        <f>Beneficios!CN5</f>
        <v>0</v>
      </c>
      <c r="CP6" s="132">
        <f>Beneficios!CO5</f>
        <v>0</v>
      </c>
      <c r="CQ6" s="132">
        <f>Beneficios!CP5</f>
        <v>0</v>
      </c>
      <c r="CR6" s="132">
        <f>Beneficios!CQ5</f>
        <v>0</v>
      </c>
      <c r="CS6" s="132">
        <f>Beneficios!CR5</f>
        <v>0</v>
      </c>
      <c r="CT6" s="132">
        <f>Beneficios!CS5</f>
        <v>0</v>
      </c>
      <c r="CU6" s="132">
        <f>Beneficios!CT5</f>
        <v>0</v>
      </c>
      <c r="CV6" s="132">
        <f>Beneficios!CU5</f>
        <v>0</v>
      </c>
      <c r="CW6" s="132">
        <f>Beneficios!CV5</f>
        <v>0</v>
      </c>
      <c r="CX6" s="132">
        <f>Beneficios!CW5</f>
        <v>0</v>
      </c>
      <c r="CY6" s="132">
        <f>Beneficios!CX5</f>
        <v>0</v>
      </c>
    </row>
    <row r="7" spans="1:167" s="133" customFormat="1" x14ac:dyDescent="0.35">
      <c r="B7" s="133" t="s">
        <v>256</v>
      </c>
      <c r="C7" s="133">
        <f t="shared" ref="C7" si="0">C6+C5</f>
        <v>-738511.75703735044</v>
      </c>
      <c r="D7" s="133">
        <f>D5+D6</f>
        <v>-77128.67074074375</v>
      </c>
      <c r="E7" s="133">
        <f t="shared" ref="E7:BP7" si="1">E5+E6</f>
        <v>-77128.67074074375</v>
      </c>
      <c r="F7" s="133">
        <f t="shared" si="1"/>
        <v>-77128.67074074375</v>
      </c>
      <c r="G7" s="133">
        <f t="shared" si="1"/>
        <v>-77128.67074074375</v>
      </c>
      <c r="H7" s="133">
        <f t="shared" si="1"/>
        <v>-77128.67074074375</v>
      </c>
      <c r="I7" s="133">
        <f t="shared" si="1"/>
        <v>-197128.67074074375</v>
      </c>
      <c r="J7" s="133">
        <f t="shared" si="1"/>
        <v>-77128.67074074375</v>
      </c>
      <c r="K7" s="133">
        <f t="shared" si="1"/>
        <v>-77128.67074074375</v>
      </c>
      <c r="L7" s="133">
        <f t="shared" si="1"/>
        <v>-77128.67074074375</v>
      </c>
      <c r="M7" s="133">
        <f t="shared" si="1"/>
        <v>-157128.67074074375</v>
      </c>
      <c r="N7" s="133">
        <f t="shared" si="1"/>
        <v>-77128.67074074375</v>
      </c>
      <c r="O7" s="133">
        <f t="shared" si="1"/>
        <v>-197128.67074074375</v>
      </c>
      <c r="P7" s="133">
        <f t="shared" si="1"/>
        <v>-77128.67074074375</v>
      </c>
      <c r="Q7" s="133">
        <f t="shared" si="1"/>
        <v>-77128.67074074375</v>
      </c>
      <c r="R7" s="133">
        <f t="shared" si="1"/>
        <v>-77128.67074074375</v>
      </c>
      <c r="S7" s="133">
        <f t="shared" si="1"/>
        <v>-77128.67074074375</v>
      </c>
      <c r="T7" s="133">
        <f t="shared" si="1"/>
        <v>-77128.67074074375</v>
      </c>
      <c r="U7" s="133">
        <f t="shared" si="1"/>
        <v>-197128.67074074375</v>
      </c>
      <c r="V7" s="133">
        <f t="shared" si="1"/>
        <v>-77128.67074074375</v>
      </c>
      <c r="W7" s="133">
        <f t="shared" si="1"/>
        <v>-157128.67074074375</v>
      </c>
      <c r="X7" s="133">
        <f t="shared" si="1"/>
        <v>-77128.67074074375</v>
      </c>
      <c r="Y7" s="133">
        <f t="shared" si="1"/>
        <v>-77128.67074074375</v>
      </c>
      <c r="Z7" s="133">
        <f t="shared" si="1"/>
        <v>-77128.67074074375</v>
      </c>
      <c r="AA7" s="133">
        <f t="shared" si="1"/>
        <v>-197128.67074074375</v>
      </c>
      <c r="AB7" s="133">
        <f t="shared" si="1"/>
        <v>-77128.67074074375</v>
      </c>
      <c r="AC7" s="133">
        <f t="shared" si="1"/>
        <v>-77128.67074074375</v>
      </c>
      <c r="AD7" s="133">
        <f t="shared" si="1"/>
        <v>-77128.67074074375</v>
      </c>
      <c r="AE7" s="133">
        <f t="shared" si="1"/>
        <v>-77128.67074074375</v>
      </c>
      <c r="AF7" s="133">
        <f t="shared" si="1"/>
        <v>-77128.67074074375</v>
      </c>
      <c r="AG7" s="133">
        <f t="shared" si="1"/>
        <v>-277128.67074074375</v>
      </c>
      <c r="AH7" s="133">
        <f t="shared" si="1"/>
        <v>-77128.67074074375</v>
      </c>
      <c r="AI7" s="133">
        <f t="shared" si="1"/>
        <v>-77128.67074074375</v>
      </c>
      <c r="AJ7" s="133">
        <f t="shared" si="1"/>
        <v>-77128.67074074375</v>
      </c>
      <c r="AK7" s="133">
        <f t="shared" si="1"/>
        <v>-77128.67074074375</v>
      </c>
      <c r="AL7" s="133">
        <f t="shared" si="1"/>
        <v>-77128.67074074375</v>
      </c>
      <c r="AM7" s="133">
        <f t="shared" si="1"/>
        <v>-197128.67074074375</v>
      </c>
      <c r="AN7" s="133">
        <f t="shared" si="1"/>
        <v>-77128.67074074375</v>
      </c>
      <c r="AO7" s="133">
        <f t="shared" si="1"/>
        <v>-77128.67074074375</v>
      </c>
      <c r="AP7" s="133">
        <f t="shared" si="1"/>
        <v>-77128.67074074375</v>
      </c>
      <c r="AQ7" s="133">
        <f t="shared" si="1"/>
        <v>-157128.67074074375</v>
      </c>
      <c r="AR7" s="133">
        <f t="shared" si="1"/>
        <v>-77128.67074074375</v>
      </c>
      <c r="AS7" s="133">
        <f t="shared" si="1"/>
        <v>-197128.67074074375</v>
      </c>
      <c r="AT7" s="133">
        <f t="shared" si="1"/>
        <v>-77128.67074074375</v>
      </c>
      <c r="AU7" s="133">
        <f t="shared" si="1"/>
        <v>-77128.67074074375</v>
      </c>
      <c r="AV7" s="133">
        <f t="shared" si="1"/>
        <v>-77128.67074074375</v>
      </c>
      <c r="AW7" s="133">
        <f t="shared" si="1"/>
        <v>-77128.67074074375</v>
      </c>
      <c r="AX7" s="133">
        <f t="shared" si="1"/>
        <v>-77128.67074074375</v>
      </c>
      <c r="AY7" s="133">
        <f t="shared" si="1"/>
        <v>-197128.67074074375</v>
      </c>
      <c r="AZ7" s="133">
        <f t="shared" si="1"/>
        <v>-77128.67074074375</v>
      </c>
      <c r="BA7" s="133">
        <f t="shared" si="1"/>
        <v>-157128.67074074375</v>
      </c>
      <c r="BB7" s="133">
        <f t="shared" si="1"/>
        <v>-77128.67074074375</v>
      </c>
      <c r="BC7" s="133">
        <f t="shared" si="1"/>
        <v>-77128.67074074375</v>
      </c>
      <c r="BD7" s="133">
        <f t="shared" si="1"/>
        <v>-77128.67074074375</v>
      </c>
      <c r="BE7" s="133">
        <f t="shared" si="1"/>
        <v>-197128.67074074375</v>
      </c>
      <c r="BF7" s="133">
        <f t="shared" si="1"/>
        <v>-77128.67074074375</v>
      </c>
      <c r="BG7" s="133">
        <f t="shared" si="1"/>
        <v>-77128.67074074375</v>
      </c>
      <c r="BH7" s="133">
        <f t="shared" si="1"/>
        <v>-77128.67074074375</v>
      </c>
      <c r="BI7" s="133">
        <f t="shared" si="1"/>
        <v>-77128.67074074375</v>
      </c>
      <c r="BJ7" s="133">
        <f t="shared" si="1"/>
        <v>-77128.67074074375</v>
      </c>
      <c r="BK7" s="133">
        <f t="shared" si="1"/>
        <v>-277128.67074074375</v>
      </c>
      <c r="BL7" s="133">
        <f t="shared" si="1"/>
        <v>-77128.67074074375</v>
      </c>
      <c r="BM7" s="133">
        <f t="shared" si="1"/>
        <v>-77128.67074074375</v>
      </c>
      <c r="BN7" s="133">
        <f t="shared" si="1"/>
        <v>-77128.67074074375</v>
      </c>
      <c r="BO7" s="133">
        <f t="shared" si="1"/>
        <v>-77128.67074074375</v>
      </c>
      <c r="BP7" s="133">
        <f t="shared" si="1"/>
        <v>-77128.67074074375</v>
      </c>
      <c r="BQ7" s="133">
        <f t="shared" ref="BQ7:CX7" si="2">BQ5+BQ6</f>
        <v>-197128.67074074375</v>
      </c>
      <c r="BR7" s="133">
        <f t="shared" si="2"/>
        <v>-77128.67074074375</v>
      </c>
      <c r="BS7" s="133">
        <f t="shared" si="2"/>
        <v>-77128.67074074375</v>
      </c>
      <c r="BT7" s="133">
        <f t="shared" si="2"/>
        <v>-77128.67074074375</v>
      </c>
      <c r="BU7" s="133">
        <f t="shared" si="2"/>
        <v>-157128.67074074375</v>
      </c>
      <c r="BV7" s="133">
        <f t="shared" si="2"/>
        <v>-77128.67074074375</v>
      </c>
      <c r="BW7" s="133">
        <f t="shared" si="2"/>
        <v>-197128.67074074375</v>
      </c>
      <c r="BX7" s="133">
        <f t="shared" si="2"/>
        <v>-77128.67074074375</v>
      </c>
      <c r="BY7" s="133">
        <f t="shared" si="2"/>
        <v>-77128.67074074375</v>
      </c>
      <c r="BZ7" s="133">
        <f t="shared" si="2"/>
        <v>-77128.67074074375</v>
      </c>
      <c r="CA7" s="133">
        <f t="shared" si="2"/>
        <v>-77128.67074074375</v>
      </c>
      <c r="CB7" s="133">
        <f t="shared" si="2"/>
        <v>-77128.67074074375</v>
      </c>
      <c r="CC7" s="133">
        <f t="shared" si="2"/>
        <v>-197128.67074074375</v>
      </c>
      <c r="CD7" s="133">
        <f t="shared" si="2"/>
        <v>-77128.67074074375</v>
      </c>
      <c r="CE7" s="133">
        <f t="shared" si="2"/>
        <v>-157128.67074074375</v>
      </c>
      <c r="CF7" s="133">
        <f t="shared" si="2"/>
        <v>-77128.67074074375</v>
      </c>
      <c r="CG7" s="133">
        <f t="shared" si="2"/>
        <v>-77128.67074074375</v>
      </c>
      <c r="CH7" s="133">
        <f t="shared" si="2"/>
        <v>-77128.67074074375</v>
      </c>
      <c r="CI7" s="133">
        <f t="shared" si="2"/>
        <v>-197128.67074074375</v>
      </c>
      <c r="CJ7" s="133">
        <f t="shared" si="2"/>
        <v>-77128.67074074375</v>
      </c>
      <c r="CK7" s="133">
        <f t="shared" si="2"/>
        <v>-77128.67074074375</v>
      </c>
      <c r="CL7" s="133">
        <f t="shared" si="2"/>
        <v>-77128.67074074375</v>
      </c>
      <c r="CM7" s="133">
        <f t="shared" si="2"/>
        <v>-77128.67074074375</v>
      </c>
      <c r="CN7" s="133">
        <f t="shared" si="2"/>
        <v>-77128.67074074375</v>
      </c>
      <c r="CO7" s="133">
        <f t="shared" si="2"/>
        <v>-277128.67074074375</v>
      </c>
      <c r="CP7" s="133">
        <f t="shared" si="2"/>
        <v>-77128.67074074375</v>
      </c>
      <c r="CQ7" s="133">
        <f t="shared" si="2"/>
        <v>-77128.67074074375</v>
      </c>
      <c r="CR7" s="133">
        <f t="shared" si="2"/>
        <v>-77128.67074074375</v>
      </c>
      <c r="CS7" s="133">
        <f t="shared" si="2"/>
        <v>-77128.67074074375</v>
      </c>
      <c r="CT7" s="133">
        <f t="shared" si="2"/>
        <v>-77128.67074074375</v>
      </c>
      <c r="CU7" s="133">
        <f t="shared" si="2"/>
        <v>-197128.67074074375</v>
      </c>
      <c r="CV7" s="133">
        <f t="shared" si="2"/>
        <v>-77128.67074074375</v>
      </c>
      <c r="CW7" s="133">
        <f t="shared" si="2"/>
        <v>-77128.67074074375</v>
      </c>
      <c r="CX7" s="133">
        <f t="shared" si="2"/>
        <v>-77128.67074074375</v>
      </c>
      <c r="CY7" s="133">
        <f>CY5+CY6</f>
        <v>-77128.67074074375</v>
      </c>
    </row>
    <row r="11" spans="1:167" x14ac:dyDescent="0.35">
      <c r="B11" s="181" t="s">
        <v>257</v>
      </c>
      <c r="C11" s="4" t="s">
        <v>258</v>
      </c>
    </row>
    <row r="12" spans="1:167" x14ac:dyDescent="0.35">
      <c r="B12" s="187">
        <v>0.03</v>
      </c>
      <c r="C12" s="188">
        <f>NPV(B12,$C$7:$AG$7)</f>
        <v>-2670553.1722170678</v>
      </c>
      <c r="D12" s="4">
        <f>IF(C12&gt;=0,1,0)</f>
        <v>0</v>
      </c>
    </row>
    <row r="13" spans="1:167" x14ac:dyDescent="0.35">
      <c r="B13" s="187">
        <v>0.05</v>
      </c>
      <c r="C13" s="188">
        <f t="shared" ref="C13:C15" si="3">NPV(B13,$C$7:$AG$7)</f>
        <v>-2183947.7571504717</v>
      </c>
      <c r="D13" s="4">
        <f t="shared" ref="D13:D15" si="4">IF(C13&gt;=0,1,0)</f>
        <v>0</v>
      </c>
    </row>
    <row r="14" spans="1:167" x14ac:dyDescent="0.35">
      <c r="B14" s="187">
        <v>7.0000000000000007E-2</v>
      </c>
      <c r="C14" s="188">
        <f t="shared" si="3"/>
        <v>-1846376.8804060032</v>
      </c>
      <c r="D14" s="4">
        <f t="shared" si="4"/>
        <v>0</v>
      </c>
    </row>
    <row r="15" spans="1:167" x14ac:dyDescent="0.35">
      <c r="B15" s="189">
        <v>0.1</v>
      </c>
      <c r="C15" s="188">
        <f t="shared" si="3"/>
        <v>-1508665.9085450431</v>
      </c>
      <c r="D15" s="4">
        <f t="shared" si="4"/>
        <v>0</v>
      </c>
    </row>
    <row r="16" spans="1:167" x14ac:dyDescent="0.35">
      <c r="D16" s="4">
        <f>SUM(D12:D15)</f>
        <v>0</v>
      </c>
    </row>
  </sheetData>
  <sheetProtection algorithmName="SHA-512" hashValue="X4sMz6hWM/kI9Qgw9bPh6Qn1UVMq1tSjcVaHPUUjleujV3rdFoSaaeQpPve/SJqMEW6p16Dqdk/Q9kKWpz2Q/g==" saltValue="+vp/tXiQK7mZAtr9/ZYqUg==" spinCount="100000" sheet="1" objects="1" scenarios="1"/>
  <mergeCells count="1">
    <mergeCell ref="C2:F2"/>
  </mergeCells>
  <conditionalFormatting sqref="C2">
    <cfRule type="expression" dxfId="3" priority="1">
      <formula>$D$16&lt;=1</formula>
    </cfRule>
    <cfRule type="expression" dxfId="2" priority="2">
      <formula>$D$16=2</formula>
    </cfRule>
    <cfRule type="expression" dxfId="1" priority="3">
      <formula>$D$16=4</formula>
    </cfRule>
    <cfRule type="expression" dxfId="0" priority="4">
      <formula>$D$16=3</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E976-D15B-4C54-879F-BEA3A8D97703}">
  <sheetPr codeName="Sheet8"/>
  <dimension ref="A1:D15"/>
  <sheetViews>
    <sheetView workbookViewId="0">
      <selection activeCell="C27" sqref="C27"/>
    </sheetView>
  </sheetViews>
  <sheetFormatPr baseColWidth="10" defaultColWidth="8.7265625" defaultRowHeight="14.5" x14ac:dyDescent="0.35"/>
  <cols>
    <col min="2" max="2" width="16.54296875" customWidth="1"/>
    <col min="3" max="3" width="87.453125" bestFit="1" customWidth="1"/>
    <col min="4" max="4" width="51.1796875" customWidth="1"/>
  </cols>
  <sheetData>
    <row r="1" spans="1:4" x14ac:dyDescent="0.35">
      <c r="A1" t="s">
        <v>259</v>
      </c>
    </row>
    <row r="2" spans="1:4" x14ac:dyDescent="0.35">
      <c r="A2" s="227"/>
      <c r="B2" s="235" t="s">
        <v>260</v>
      </c>
      <c r="C2" s="235" t="s">
        <v>261</v>
      </c>
      <c r="D2" s="235" t="s">
        <v>262</v>
      </c>
    </row>
    <row r="3" spans="1:4" x14ac:dyDescent="0.35">
      <c r="A3" s="227">
        <v>1</v>
      </c>
      <c r="B3" s="227" t="s">
        <v>5</v>
      </c>
      <c r="C3" s="227" t="s">
        <v>263</v>
      </c>
      <c r="D3" s="227" t="s">
        <v>264</v>
      </c>
    </row>
    <row r="4" spans="1:4" x14ac:dyDescent="0.35">
      <c r="A4" s="227">
        <v>2</v>
      </c>
      <c r="B4" s="227" t="s">
        <v>265</v>
      </c>
      <c r="C4" s="227" t="s">
        <v>266</v>
      </c>
      <c r="D4" s="227" t="s">
        <v>267</v>
      </c>
    </row>
    <row r="5" spans="1:4" x14ac:dyDescent="0.35">
      <c r="A5" s="227">
        <v>3</v>
      </c>
      <c r="B5" s="227" t="s">
        <v>265</v>
      </c>
      <c r="C5" s="227" t="s">
        <v>268</v>
      </c>
      <c r="D5" s="227" t="s">
        <v>269</v>
      </c>
    </row>
    <row r="6" spans="1:4" x14ac:dyDescent="0.35">
      <c r="A6" s="227">
        <v>4</v>
      </c>
      <c r="B6" s="227" t="s">
        <v>5</v>
      </c>
      <c r="C6" s="227" t="s">
        <v>270</v>
      </c>
      <c r="D6" s="227" t="s">
        <v>271</v>
      </c>
    </row>
    <row r="7" spans="1:4" x14ac:dyDescent="0.35">
      <c r="A7" s="227">
        <v>5</v>
      </c>
      <c r="B7" s="227" t="s">
        <v>5</v>
      </c>
      <c r="C7" s="227" t="s">
        <v>272</v>
      </c>
      <c r="D7" s="227" t="s">
        <v>273</v>
      </c>
    </row>
    <row r="8" spans="1:4" x14ac:dyDescent="0.35">
      <c r="A8" s="227">
        <v>6</v>
      </c>
      <c r="B8" s="227" t="s">
        <v>265</v>
      </c>
      <c r="C8" s="227" t="s">
        <v>274</v>
      </c>
      <c r="D8" s="227" t="s">
        <v>275</v>
      </c>
    </row>
    <row r="9" spans="1:4" x14ac:dyDescent="0.35">
      <c r="A9" s="227">
        <v>7</v>
      </c>
      <c r="B9" s="227" t="s">
        <v>276</v>
      </c>
      <c r="C9" s="227" t="s">
        <v>277</v>
      </c>
      <c r="D9" s="227"/>
    </row>
    <row r="10" spans="1:4" x14ac:dyDescent="0.35">
      <c r="A10" s="227">
        <v>8</v>
      </c>
      <c r="B10" s="227" t="s">
        <v>7</v>
      </c>
      <c r="C10" s="227" t="s">
        <v>278</v>
      </c>
      <c r="D10" s="227"/>
    </row>
    <row r="11" spans="1:4" x14ac:dyDescent="0.35">
      <c r="A11" s="227">
        <v>9</v>
      </c>
      <c r="B11" s="227"/>
      <c r="C11" s="227"/>
      <c r="D11" s="227"/>
    </row>
    <row r="12" spans="1:4" x14ac:dyDescent="0.35">
      <c r="A12" s="227">
        <v>10</v>
      </c>
      <c r="B12" s="227"/>
      <c r="C12" s="227"/>
      <c r="D12" s="227"/>
    </row>
    <row r="13" spans="1:4" x14ac:dyDescent="0.35">
      <c r="A13" s="227">
        <v>11</v>
      </c>
      <c r="B13" s="227"/>
      <c r="C13" s="227"/>
      <c r="D13" s="227"/>
    </row>
    <row r="14" spans="1:4" x14ac:dyDescent="0.35">
      <c r="A14" s="227">
        <v>12</v>
      </c>
      <c r="B14" s="227"/>
      <c r="C14" s="227"/>
      <c r="D14" s="227"/>
    </row>
    <row r="15" spans="1:4" x14ac:dyDescent="0.35">
      <c r="A15" s="227">
        <v>13</v>
      </c>
      <c r="B15" s="227" t="s">
        <v>13</v>
      </c>
      <c r="C15" s="227" t="s">
        <v>279</v>
      </c>
      <c r="D15" s="2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lcf76f155ced4ddcb4097134ff3c332f xmlns="9ac66888-105e-4e54-b39a-e32c984792c9">
      <Terms xmlns="http://schemas.microsoft.com/office/infopath/2007/PartnerControls"/>
    </lcf76f155ced4ddcb4097134ff3c332f>
    <TaxCatchAll xmlns="04007bd9-c0d9-4f27-a4ad-edebe3770499" xsi:nil="true"/>
    <SharedWithUsers xmlns="04007bd9-c0d9-4f27-a4ad-edebe3770499">
      <UserInfo>
        <DisplayName>Amy Kessler</DisplayName>
        <AccountId>43</AccountId>
        <AccountType/>
      </UserInfo>
      <UserInfo>
        <DisplayName>Celeste Melendez</DisplayName>
        <AccountId>43131</AccountId>
        <AccountType/>
      </UserInfo>
      <UserInfo>
        <DisplayName>Abbey Garcia</DisplayName>
        <AccountId>36455</AccountId>
        <AccountType/>
      </UserInfo>
      <UserInfo>
        <DisplayName>Miguel Delgado</DisplayName>
        <AccountId>49818</AccountId>
        <AccountType/>
      </UserInfo>
      <UserInfo>
        <DisplayName>Claudia Jurado</DisplayName>
        <AccountId>44944</AccountId>
        <AccountType/>
      </UserInfo>
      <UserInfo>
        <DisplayName>Rhey Lee</DisplayName>
        <AccountId>30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1" ma:contentTypeDescription="Create a new document." ma:contentTypeScope="" ma:versionID="d49a9d22085e21dd7076ffc3ed9c966b">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3087abc1d5bfe351389ab126f0c375e1"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514D6B-4FAA-4E4C-A344-8058BF272687}">
  <ds:schemaRefs>
    <ds:schemaRef ds:uri="http://schemas.microsoft.com/sharepoint/v3/contenttype/forms"/>
  </ds:schemaRefs>
</ds:datastoreItem>
</file>

<file path=customXml/itemProps2.xml><?xml version="1.0" encoding="utf-8"?>
<ds:datastoreItem xmlns:ds="http://schemas.openxmlformats.org/officeDocument/2006/customXml" ds:itemID="{D4F256CC-6CF1-4A76-978D-8A7F5F6AA602}">
  <ds:schemaRefs>
    <ds:schemaRef ds:uri="http://schemas.microsoft.com/office/2006/documentManagement/types"/>
    <ds:schemaRef ds:uri="http://schemas.microsoft.com/sharepoint/v4"/>
    <ds:schemaRef ds:uri="http://purl.org/dc/terms/"/>
    <ds:schemaRef ds:uri="04007bd9-c0d9-4f27-a4ad-edebe3770499"/>
    <ds:schemaRef ds:uri="http://purl.org/dc/dcmitype/"/>
    <ds:schemaRef ds:uri="http://schemas.microsoft.com/office/infopath/2007/PartnerControls"/>
    <ds:schemaRef ds:uri="http://schemas.microsoft.com/sharepoint/v3"/>
    <ds:schemaRef ds:uri="http://purl.org/dc/elements/1.1/"/>
    <ds:schemaRef ds:uri="http://schemas.microsoft.com/office/2006/metadata/properties"/>
    <ds:schemaRef ds:uri="http://schemas.openxmlformats.org/package/2006/metadata/core-properties"/>
    <ds:schemaRef ds:uri="9ac66888-105e-4e54-b39a-e32c984792c9"/>
    <ds:schemaRef ds:uri="http://www.w3.org/XML/1998/namespace"/>
  </ds:schemaRefs>
</ds:datastoreItem>
</file>

<file path=customXml/itemProps3.xml><?xml version="1.0" encoding="utf-8"?>
<ds:datastoreItem xmlns:ds="http://schemas.openxmlformats.org/officeDocument/2006/customXml" ds:itemID="{3C73A503-F1F4-4FD7-B474-84393150B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Instrucciones</vt:lpstr>
      <vt:lpstr>Tablero</vt:lpstr>
      <vt:lpstr>Supuestos</vt:lpstr>
      <vt:lpstr>Tonelada por Año</vt:lpstr>
      <vt:lpstr>Fondo de Aseguramiento</vt:lpstr>
      <vt:lpstr>Costos </vt:lpstr>
      <vt:lpstr>Beneficios</vt:lpstr>
      <vt:lpstr>Resultados</vt:lpstr>
      <vt:lpstr>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ewallsten</dc:creator>
  <cp:keywords/>
  <dc:description/>
  <cp:lastModifiedBy>Miguel Delgado</cp:lastModifiedBy>
  <cp:revision/>
  <dcterms:created xsi:type="dcterms:W3CDTF">2014-08-27T22:22:47Z</dcterms:created>
  <dcterms:modified xsi:type="dcterms:W3CDTF">2024-08-14T17:57:27Z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MediaServiceImageTags">
    <vt:lpwstr/>
  </property>
</Properties>
</file>